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xWindow="0" yWindow="0" windowWidth="16350" windowHeight="10935"/>
  </bookViews>
  <sheets>
    <sheet name="приложение 19" sheetId="1" r:id="rId1"/>
  </sheets>
  <definedNames>
    <definedName name="_xlnm._FilterDatabase" localSheetId="0" hidden="1">'приложение 19'!$A$5:$K$78</definedName>
    <definedName name="Z_14FCFFF9_F599_4ACE_9E49_6DD44AC1D378_.wvu.FilterData" localSheetId="0" hidden="1">'приложение 19'!$A$5:$H$77</definedName>
    <definedName name="Z_14FCFFF9_F599_4ACE_9E49_6DD44AC1D378_.wvu.PrintArea" localSheetId="0" hidden="1">'приложение 19'!$A$1:$G$82</definedName>
    <definedName name="Z_14FCFFF9_F599_4ACE_9E49_6DD44AC1D378_.wvu.PrintTitles" localSheetId="0" hidden="1">'приложение 19'!$4:$5</definedName>
    <definedName name="Z_14FCFFF9_F599_4ACE_9E49_6DD44AC1D378_.wvu.Rows" localSheetId="0" hidden="1">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19'!#REF!,'приложение 19'!#REF!</definedName>
    <definedName name="Z_44A7E017_3507_449F_AC36_4C253230B0BE_.wvu.FilterData" localSheetId="0" hidden="1">'приложение 19'!$A$5:$G$77</definedName>
    <definedName name="Z_44A7E017_3507_449F_AC36_4C253230B0BE_.wvu.PrintArea" localSheetId="0" hidden="1">'приложение 19'!$A$1:$G$82</definedName>
    <definedName name="Z_44A7E017_3507_449F_AC36_4C253230B0BE_.wvu.PrintTitles" localSheetId="0" hidden="1">'приложение 19'!$4:$5</definedName>
    <definedName name="Z_6E026B7C_096C_48A7_8F9F_B6778D6DEF19_.wvu.FilterData" localSheetId="0" hidden="1">'приложение 19'!$A$5:$H$77</definedName>
    <definedName name="Z_6E026B7C_096C_48A7_8F9F_B6778D6DEF19_.wvu.PrintArea" localSheetId="0" hidden="1">'приложение 19'!$A$1:$G$82</definedName>
    <definedName name="Z_6E026B7C_096C_48A7_8F9F_B6778D6DEF19_.wvu.PrintTitles" localSheetId="0" hidden="1">'приложение 19'!$4:$5</definedName>
    <definedName name="_xlnm.Print_Titles" localSheetId="0">'приложение 19'!$4:$5</definedName>
    <definedName name="_xlnm.Print_Area" localSheetId="0">'приложение 19'!$A$1:$G$82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 s="1"/>
  <c r="G11" i="1" s="1"/>
  <c r="G10" i="1" s="1"/>
  <c r="G9" i="1" s="1"/>
  <c r="G8" i="1" s="1"/>
  <c r="G7" i="1" s="1"/>
  <c r="G20" i="1"/>
  <c r="G19" i="1" s="1"/>
  <c r="G18" i="1" s="1"/>
  <c r="G21" i="1"/>
  <c r="G25" i="1"/>
  <c r="G24" i="1" s="1"/>
  <c r="G23" i="1" s="1"/>
  <c r="G26" i="1"/>
  <c r="G30" i="1"/>
  <c r="G29" i="1" s="1"/>
  <c r="G28" i="1" s="1"/>
  <c r="G35" i="1"/>
  <c r="G34" i="1" s="1"/>
  <c r="G33" i="1" s="1"/>
  <c r="G32" i="1" s="1"/>
  <c r="G36" i="1"/>
  <c r="G40" i="1"/>
  <c r="G39" i="1" s="1"/>
  <c r="G38" i="1" s="1"/>
  <c r="G44" i="1"/>
  <c r="G43" i="1" s="1"/>
  <c r="G42" i="1" s="1"/>
  <c r="G48" i="1"/>
  <c r="G47" i="1" s="1"/>
  <c r="G46" i="1" s="1"/>
  <c r="G55" i="1"/>
  <c r="G54" i="1" s="1"/>
  <c r="G53" i="1" s="1"/>
  <c r="G52" i="1" s="1"/>
  <c r="G51" i="1" s="1"/>
  <c r="G50" i="1" s="1"/>
  <c r="G56" i="1"/>
  <c r="G60" i="1"/>
  <c r="G59" i="1" s="1"/>
  <c r="G58" i="1" s="1"/>
  <c r="G65" i="1"/>
  <c r="G64" i="1" s="1"/>
  <c r="G63" i="1" s="1"/>
  <c r="G62" i="1" s="1"/>
  <c r="G70" i="1"/>
  <c r="G69" i="1" s="1"/>
  <c r="G68" i="1" s="1"/>
  <c r="G67" i="1" s="1"/>
  <c r="G71" i="1"/>
  <c r="G75" i="1"/>
  <c r="G74" i="1" s="1"/>
  <c r="G73" i="1" s="1"/>
  <c r="H78" i="1"/>
  <c r="G17" i="1" l="1"/>
  <c r="G16" i="1" s="1"/>
  <c r="G15" i="1" s="1"/>
  <c r="G6" i="1" s="1"/>
  <c r="G77" i="1"/>
</calcChain>
</file>

<file path=xl/sharedStrings.xml><?xml version="1.0" encoding="utf-8"?>
<sst xmlns="http://schemas.openxmlformats.org/spreadsheetml/2006/main" count="343" uniqueCount="82">
  <si>
    <t>Всего</t>
  </si>
  <si>
    <t>620</t>
  </si>
  <si>
    <t>1410561601</t>
  </si>
  <si>
    <t>01</t>
  </si>
  <si>
    <t>11</t>
  </si>
  <si>
    <t>650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</si>
  <si>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</si>
  <si>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</si>
  <si>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</si>
  <si>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Субсидия на иные цели муниципальным бюджетным и автономным учреждениям, подведомственным администрации городского поселения Федоровский</t>
  </si>
  <si>
    <t>1410500000</t>
  </si>
  <si>
    <t>Основное мероприятие "Содействие этонокультурному многообразию народов России"</t>
  </si>
  <si>
    <t>1410461601</t>
  </si>
  <si>
    <t>1410400000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</si>
  <si>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</si>
  <si>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1410000000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</si>
  <si>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</si>
  <si>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1400000000</t>
  </si>
  <si>
    <t>Муниципальная программа "Укрепление межнационального и межконфессионального согласия, профилактика экстремизма в муниципальном образовании городское поселение Федоровский"</t>
  </si>
  <si>
    <t>0120161601</t>
  </si>
  <si>
    <t>0120100000</t>
  </si>
  <si>
    <t>Основное мероприятие "Развитие материально-технической базы учреждения физической культуры и спорта"</t>
  </si>
  <si>
    <t>0120000000</t>
  </si>
  <si>
    <t>Подпрограмма "Создание условий для развития инфраструктуры и повышение эффективности муниципального управления в сфере физической культуры и спорта"</t>
  </si>
  <si>
    <t>0110261601</t>
  </si>
  <si>
    <t>0110200000</t>
  </si>
  <si>
    <t>Основное мероприятие "Повышение спортивного мастерства"</t>
  </si>
  <si>
    <t>0110161600</t>
  </si>
  <si>
    <t>Субсидия на финансовое обеспечение выполнения муниципального задания муниципальными учреждениями городского поселения Федоровский</t>
  </si>
  <si>
    <t>0110100000</t>
  </si>
  <si>
    <t>Основное мероприятие "Предоставление субсидии на финансовое обеспечение выполнения муниципального задания на оказание муниципальных услуг (выполнение работ)"</t>
  </si>
  <si>
    <t>0110000000</t>
  </si>
  <si>
    <t>Подпрограмма "Развитие физической культуры, школьного спорта и массового спорта в городском поселении Федоровский"</t>
  </si>
  <si>
    <t>0100000000</t>
  </si>
  <si>
    <t>Муниципальная программа «Развитие физической культуры и спорта в городском поселении Федоровский»</t>
  </si>
  <si>
    <t>Физическая культура</t>
  </si>
  <si>
    <t>Физическая культура и спорт</t>
  </si>
  <si>
    <t>1410661601</t>
  </si>
  <si>
    <t>08</t>
  </si>
  <si>
    <t>1410600000</t>
  </si>
  <si>
    <t>Основное мероприятие"Развитие кадрового потенциала в сфере межнациональных (межэтнических) отношений, профилактики экстремизма"</t>
  </si>
  <si>
    <t>1410361601</t>
  </si>
  <si>
    <t>1410300000</t>
  </si>
  <si>
    <t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государственного флага России, День народного единства)</t>
  </si>
  <si>
    <t>0220561601</t>
  </si>
  <si>
    <t>0220500000</t>
  </si>
  <si>
    <t>Основное мероприятие "Создание условий для постановки новых концертных и театральных постановок"</t>
  </si>
  <si>
    <t>0220161600</t>
  </si>
  <si>
    <t>0220100000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</si>
  <si>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</si>
  <si>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0220000000</t>
  </si>
  <si>
    <t>Подпрограмма«Поддержка многообразия культурно-досуговой деятельности»</t>
  </si>
  <si>
    <t>0210161600</t>
  </si>
  <si>
    <t>0210100000</t>
  </si>
  <si>
    <t>Основное мероприятие "Организация библиотечного обслуживания населения"</t>
  </si>
  <si>
    <t>0210000000</t>
  </si>
  <si>
    <t>Подпрограмма "Обеспечение современных условий для информационно-библиотечного обслуживания населения городского поселения Федоровский и развития музейного дела"</t>
  </si>
  <si>
    <t>0200000000</t>
  </si>
  <si>
    <t>Муниципальная программа «Развитие культуры в городском поселении Федоровский»</t>
  </si>
  <si>
    <t>Культура</t>
  </si>
  <si>
    <t>Культура, кинематография</t>
  </si>
  <si>
    <t>0330261601</t>
  </si>
  <si>
    <t>07</t>
  </si>
  <si>
    <t>0330200000</t>
  </si>
  <si>
    <t>Основное мероприятие "Материально-техническое и организационное обеспечение мероприятий по реализации молодежной политики"</t>
  </si>
  <si>
    <t>0330000000</t>
  </si>
  <si>
    <t xml:space="preserve">Подпрограмма "Молодёжная сеть Федоровского" </t>
  </si>
  <si>
    <t>0300000000</t>
  </si>
  <si>
    <t>Муниципальная программа «Молодежь Федоровского»</t>
  </si>
  <si>
    <t xml:space="preserve">Молодежная политика </t>
  </si>
  <si>
    <t>Образование</t>
  </si>
  <si>
    <t>администрация городского поселения Федоровский</t>
  </si>
  <si>
    <t>Сумма на год</t>
  </si>
  <si>
    <t>ВР</t>
  </si>
  <si>
    <t>ЦСР</t>
  </si>
  <si>
    <t>Пр</t>
  </si>
  <si>
    <t>Рз</t>
  </si>
  <si>
    <t>Вед</t>
  </si>
  <si>
    <t>Наименование</t>
  </si>
  <si>
    <t>тыс. рублей</t>
  </si>
  <si>
    <t>Распределение субсидий некоммерческим организациям, не являющимимся казенными учреждениями на 2024 год</t>
  </si>
  <si>
    <t xml:space="preserve">Приложение 19 к решению Совет депутатов
 городского поселения Федоровский 
от «     »  2023 года №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</si>
</sst>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" fontId="3" fillId="0" borderId="0" xfId="0" applyNumberFormat="1" applyFont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164" fontId="5" fillId="2" borderId="1" xfId="1" applyNumberFormat="1" applyFont="1" applyFill="1" applyBorder="1" applyAlignment="1">
      <alignment horizontal="right"/>
    </xf>
    <xf numFmtId="49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164" fontId="6" fillId="2" borderId="1" xfId="1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vertical="center"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topLeftCell="A72" zoomScale="110" zoomScaleNormal="110" workbookViewId="0">
      <selection sqref="A1:G77"/>
    </sheetView>
  </sheetViews>
  <sheetFormatPr defaultRowHeight="15.75" x14ac:dyDescent="0.25"/>
  <cols>
    <col min="1" max="1" width="40" style="1" customWidth="1"/>
    <col min="2" max="2" width="6.42578125" style="1" customWidth="1"/>
    <col min="3" max="4" width="5.85546875" style="1" customWidth="1"/>
    <col min="5" max="5" width="12.5703125" style="1" customWidth="1"/>
    <col min="6" max="6" width="7.140625" style="1" customWidth="1"/>
    <col min="7" max="7" width="17.42578125" style="1" customWidth="1"/>
    <col min="8" max="8" width="14.140625" style="2" customWidth="1"/>
    <col min="9" max="10" width="9.42578125" style="1" bestFit="1" customWidth="1"/>
    <col min="11" max="16384" width="9.140625" style="1"/>
  </cols>
  <sheetData>
    <row r="1" spans="1:7" ht="43.5" customHeight="1" x14ac:dyDescent="0.25">
      <c r="A1" s="23" t="s">
        <v>81</v>
      </c>
      <c r="B1" s="23"/>
      <c r="C1" s="23"/>
      <c r="D1" s="23"/>
      <c r="E1" s="23"/>
      <c r="F1" s="23"/>
      <c r="G1" s="23"/>
    </row>
    <row r="2" spans="1:7" ht="33.75" customHeight="1" x14ac:dyDescent="0.25">
      <c r="A2" s="22" t="s">
        <v>80</v>
      </c>
      <c r="B2" s="22"/>
      <c r="C2" s="22"/>
      <c r="D2" s="22"/>
      <c r="E2" s="22"/>
      <c r="F2" s="22"/>
      <c r="G2" s="22"/>
    </row>
    <row r="3" spans="1:7" x14ac:dyDescent="0.25">
      <c r="A3" s="21" t="s">
        <v>79</v>
      </c>
      <c r="B3" s="21"/>
      <c r="C3" s="21"/>
      <c r="D3" s="21"/>
      <c r="E3" s="21"/>
      <c r="F3" s="21"/>
      <c r="G3" s="21"/>
    </row>
    <row r="4" spans="1:7" ht="146.25" customHeight="1" x14ac:dyDescent="0.25">
      <c r="A4" s="20" t="s">
        <v>78</v>
      </c>
      <c r="B4" s="20" t="s">
        <v>77</v>
      </c>
      <c r="C4" s="20" t="s">
        <v>76</v>
      </c>
      <c r="D4" s="20" t="s">
        <v>75</v>
      </c>
      <c r="E4" s="20" t="s">
        <v>74</v>
      </c>
      <c r="F4" s="20" t="s">
        <v>73</v>
      </c>
      <c r="G4" s="20" t="s">
        <v>72</v>
      </c>
    </row>
    <row r="5" spans="1:7" ht="12" customHeight="1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</row>
    <row r="6" spans="1:7" ht="26.25" customHeight="1" x14ac:dyDescent="0.25">
      <c r="A6" s="18" t="s">
        <v>71</v>
      </c>
      <c r="B6" s="8">
        <v>650</v>
      </c>
      <c r="C6" s="17"/>
      <c r="D6" s="17"/>
      <c r="E6" s="17"/>
      <c r="F6" s="17"/>
      <c r="G6" s="16">
        <f>G7+G15+G50</f>
        <v>62827.8</v>
      </c>
    </row>
    <row r="7" spans="1:7" x14ac:dyDescent="0.25">
      <c r="A7" s="8" t="s">
        <v>70</v>
      </c>
      <c r="B7" s="8">
        <v>650</v>
      </c>
      <c r="C7" s="14" t="s">
        <v>62</v>
      </c>
      <c r="D7" s="14"/>
      <c r="E7" s="14"/>
      <c r="F7" s="14"/>
      <c r="G7" s="6">
        <f>G8</f>
        <v>126</v>
      </c>
    </row>
    <row r="8" spans="1:7" x14ac:dyDescent="0.25">
      <c r="A8" s="8" t="s">
        <v>69</v>
      </c>
      <c r="B8" s="8">
        <v>650</v>
      </c>
      <c r="C8" s="14" t="s">
        <v>62</v>
      </c>
      <c r="D8" s="14" t="s">
        <v>62</v>
      </c>
      <c r="E8" s="14"/>
      <c r="F8" s="14"/>
      <c r="G8" s="6">
        <f>G9</f>
        <v>126</v>
      </c>
    </row>
    <row r="9" spans="1:7" ht="26.25" x14ac:dyDescent="0.25">
      <c r="A9" s="12" t="s">
        <v>68</v>
      </c>
      <c r="B9" s="13">
        <v>650</v>
      </c>
      <c r="C9" s="11" t="s">
        <v>62</v>
      </c>
      <c r="D9" s="11" t="s">
        <v>62</v>
      </c>
      <c r="E9" s="10" t="s">
        <v>67</v>
      </c>
      <c r="F9" s="10"/>
      <c r="G9" s="9">
        <f>SUM(G10)</f>
        <v>126</v>
      </c>
    </row>
    <row r="10" spans="1:7" ht="26.25" x14ac:dyDescent="0.25">
      <c r="A10" s="12" t="s">
        <v>66</v>
      </c>
      <c r="B10" s="13">
        <v>650</v>
      </c>
      <c r="C10" s="11" t="s">
        <v>62</v>
      </c>
      <c r="D10" s="11" t="s">
        <v>62</v>
      </c>
      <c r="E10" s="10" t="s">
        <v>65</v>
      </c>
      <c r="F10" s="10"/>
      <c r="G10" s="9">
        <f>G11</f>
        <v>126</v>
      </c>
    </row>
    <row r="11" spans="1:7" ht="51.75" x14ac:dyDescent="0.25">
      <c r="A11" s="12" t="s">
        <v>64</v>
      </c>
      <c r="B11" s="13">
        <v>650</v>
      </c>
      <c r="C11" s="11" t="s">
        <v>62</v>
      </c>
      <c r="D11" s="11" t="s">
        <v>62</v>
      </c>
      <c r="E11" s="10" t="s">
        <v>63</v>
      </c>
      <c r="F11" s="10"/>
      <c r="G11" s="9">
        <f>G12</f>
        <v>126</v>
      </c>
    </row>
    <row r="12" spans="1:7" ht="51" x14ac:dyDescent="0.25">
      <c r="A12" s="15" t="s">
        <v>9</v>
      </c>
      <c r="B12" s="11" t="s">
        <v>5</v>
      </c>
      <c r="C12" s="11" t="s">
        <v>62</v>
      </c>
      <c r="D12" s="11" t="s">
        <v>62</v>
      </c>
      <c r="E12" s="10" t="s">
        <v>61</v>
      </c>
      <c r="F12" s="10"/>
      <c r="G12" s="9">
        <f>G13</f>
        <v>126</v>
      </c>
    </row>
    <row r="13" spans="1:7" ht="39" x14ac:dyDescent="0.25">
      <c r="A13" s="12" t="s">
        <v>8</v>
      </c>
      <c r="B13" s="11" t="s">
        <v>5</v>
      </c>
      <c r="C13" s="11" t="s">
        <v>62</v>
      </c>
      <c r="D13" s="11" t="s">
        <v>62</v>
      </c>
      <c r="E13" s="10" t="s">
        <v>61</v>
      </c>
      <c r="F13" s="10" t="s">
        <v>7</v>
      </c>
      <c r="G13" s="9">
        <f>G14</f>
        <v>126</v>
      </c>
    </row>
    <row r="14" spans="1:7" x14ac:dyDescent="0.25">
      <c r="A14" s="12" t="s">
        <v>6</v>
      </c>
      <c r="B14" s="11" t="s">
        <v>5</v>
      </c>
      <c r="C14" s="11" t="s">
        <v>62</v>
      </c>
      <c r="D14" s="11" t="s">
        <v>62</v>
      </c>
      <c r="E14" s="10" t="s">
        <v>61</v>
      </c>
      <c r="F14" s="10" t="s">
        <v>1</v>
      </c>
      <c r="G14" s="9">
        <v>126</v>
      </c>
    </row>
    <row r="15" spans="1:7" x14ac:dyDescent="0.25">
      <c r="A15" s="8" t="s">
        <v>60</v>
      </c>
      <c r="B15" s="8">
        <v>650</v>
      </c>
      <c r="C15" s="14" t="s">
        <v>38</v>
      </c>
      <c r="D15" s="14"/>
      <c r="E15" s="14"/>
      <c r="F15" s="14"/>
      <c r="G15" s="6">
        <f>G16</f>
        <v>27542</v>
      </c>
    </row>
    <row r="16" spans="1:7" x14ac:dyDescent="0.25">
      <c r="A16" s="8" t="s">
        <v>59</v>
      </c>
      <c r="B16" s="8">
        <v>650</v>
      </c>
      <c r="C16" s="14" t="s">
        <v>38</v>
      </c>
      <c r="D16" s="14" t="s">
        <v>3</v>
      </c>
      <c r="E16" s="14"/>
      <c r="F16" s="14"/>
      <c r="G16" s="6">
        <f>G17+G32</f>
        <v>27542</v>
      </c>
    </row>
    <row r="17" spans="1:7" ht="39" x14ac:dyDescent="0.25">
      <c r="A17" s="12" t="s">
        <v>58</v>
      </c>
      <c r="B17" s="13">
        <v>650</v>
      </c>
      <c r="C17" s="11" t="s">
        <v>38</v>
      </c>
      <c r="D17" s="11" t="s">
        <v>3</v>
      </c>
      <c r="E17" s="10" t="s">
        <v>57</v>
      </c>
      <c r="F17" s="10"/>
      <c r="G17" s="9">
        <f>SUM(G18+G23)</f>
        <v>27361</v>
      </c>
    </row>
    <row r="18" spans="1:7" ht="64.5" x14ac:dyDescent="0.25">
      <c r="A18" s="12" t="s">
        <v>56</v>
      </c>
      <c r="B18" s="13">
        <v>650</v>
      </c>
      <c r="C18" s="11" t="s">
        <v>38</v>
      </c>
      <c r="D18" s="11" t="s">
        <v>3</v>
      </c>
      <c r="E18" s="10" t="s">
        <v>55</v>
      </c>
      <c r="F18" s="10"/>
      <c r="G18" s="9">
        <f>SUM(G19)</f>
        <v>5429.6</v>
      </c>
    </row>
    <row r="19" spans="1:7" ht="26.25" x14ac:dyDescent="0.25">
      <c r="A19" s="12" t="s">
        <v>54</v>
      </c>
      <c r="B19" s="13">
        <v>650</v>
      </c>
      <c r="C19" s="11" t="s">
        <v>38</v>
      </c>
      <c r="D19" s="11" t="s">
        <v>3</v>
      </c>
      <c r="E19" s="10" t="s">
        <v>53</v>
      </c>
      <c r="F19" s="10"/>
      <c r="G19" s="9">
        <f>SUM(G20)</f>
        <v>5429.6</v>
      </c>
    </row>
    <row r="20" spans="1:7" ht="51.75" x14ac:dyDescent="0.25">
      <c r="A20" s="12" t="s">
        <v>28</v>
      </c>
      <c r="B20" s="11" t="s">
        <v>5</v>
      </c>
      <c r="C20" s="11" t="s">
        <v>38</v>
      </c>
      <c r="D20" s="11" t="s">
        <v>3</v>
      </c>
      <c r="E20" s="10" t="s">
        <v>52</v>
      </c>
      <c r="F20" s="10"/>
      <c r="G20" s="9">
        <f>G21</f>
        <v>5429.6</v>
      </c>
    </row>
    <row r="21" spans="1:7" ht="39" x14ac:dyDescent="0.25">
      <c r="A21" s="12" t="s">
        <v>8</v>
      </c>
      <c r="B21" s="11" t="s">
        <v>5</v>
      </c>
      <c r="C21" s="11" t="s">
        <v>38</v>
      </c>
      <c r="D21" s="11" t="s">
        <v>3</v>
      </c>
      <c r="E21" s="10" t="s">
        <v>52</v>
      </c>
      <c r="F21" s="10" t="s">
        <v>7</v>
      </c>
      <c r="G21" s="9">
        <f>G22</f>
        <v>5429.6</v>
      </c>
    </row>
    <row r="22" spans="1:7" x14ac:dyDescent="0.25">
      <c r="A22" s="12" t="s">
        <v>6</v>
      </c>
      <c r="B22" s="11" t="s">
        <v>5</v>
      </c>
      <c r="C22" s="11" t="s">
        <v>38</v>
      </c>
      <c r="D22" s="11" t="s">
        <v>3</v>
      </c>
      <c r="E22" s="10" t="s">
        <v>52</v>
      </c>
      <c r="F22" s="10" t="s">
        <v>1</v>
      </c>
      <c r="G22" s="9">
        <v>5429.6</v>
      </c>
    </row>
    <row r="23" spans="1:7" ht="26.25" x14ac:dyDescent="0.25">
      <c r="A23" s="12" t="s">
        <v>51</v>
      </c>
      <c r="B23" s="13">
        <v>650</v>
      </c>
      <c r="C23" s="11" t="s">
        <v>38</v>
      </c>
      <c r="D23" s="11" t="s">
        <v>3</v>
      </c>
      <c r="E23" s="10" t="s">
        <v>50</v>
      </c>
      <c r="F23" s="10"/>
      <c r="G23" s="9">
        <f>G24+G28</f>
        <v>21931.4</v>
      </c>
    </row>
    <row r="24" spans="1:7" ht="51.75" x14ac:dyDescent="0.25">
      <c r="A24" s="12" t="s">
        <v>49</v>
      </c>
      <c r="B24" s="13">
        <v>650</v>
      </c>
      <c r="C24" s="11" t="s">
        <v>38</v>
      </c>
      <c r="D24" s="11" t="s">
        <v>3</v>
      </c>
      <c r="E24" s="10" t="s">
        <v>48</v>
      </c>
      <c r="F24" s="10"/>
      <c r="G24" s="9">
        <f>G25</f>
        <v>21831.4</v>
      </c>
    </row>
    <row r="25" spans="1:7" ht="51.75" x14ac:dyDescent="0.25">
      <c r="A25" s="12" t="s">
        <v>28</v>
      </c>
      <c r="B25" s="11" t="s">
        <v>5</v>
      </c>
      <c r="C25" s="11" t="s">
        <v>38</v>
      </c>
      <c r="D25" s="11" t="s">
        <v>3</v>
      </c>
      <c r="E25" s="10" t="s">
        <v>47</v>
      </c>
      <c r="F25" s="10"/>
      <c r="G25" s="9">
        <f>G26</f>
        <v>21831.4</v>
      </c>
    </row>
    <row r="26" spans="1:7" ht="39" x14ac:dyDescent="0.25">
      <c r="A26" s="12" t="s">
        <v>8</v>
      </c>
      <c r="B26" s="11" t="s">
        <v>5</v>
      </c>
      <c r="C26" s="11" t="s">
        <v>38</v>
      </c>
      <c r="D26" s="11" t="s">
        <v>3</v>
      </c>
      <c r="E26" s="10" t="s">
        <v>47</v>
      </c>
      <c r="F26" s="10" t="s">
        <v>7</v>
      </c>
      <c r="G26" s="9">
        <f>G27</f>
        <v>21831.4</v>
      </c>
    </row>
    <row r="27" spans="1:7" x14ac:dyDescent="0.25">
      <c r="A27" s="12" t="s">
        <v>6</v>
      </c>
      <c r="B27" s="11" t="s">
        <v>5</v>
      </c>
      <c r="C27" s="11" t="s">
        <v>38</v>
      </c>
      <c r="D27" s="11" t="s">
        <v>3</v>
      </c>
      <c r="E27" s="10" t="s">
        <v>47</v>
      </c>
      <c r="F27" s="10" t="s">
        <v>1</v>
      </c>
      <c r="G27" s="9">
        <v>21831.4</v>
      </c>
    </row>
    <row r="28" spans="1:7" ht="39" x14ac:dyDescent="0.25">
      <c r="A28" s="12" t="s">
        <v>46</v>
      </c>
      <c r="B28" s="13">
        <v>650</v>
      </c>
      <c r="C28" s="11" t="s">
        <v>38</v>
      </c>
      <c r="D28" s="11" t="s">
        <v>3</v>
      </c>
      <c r="E28" s="10" t="s">
        <v>45</v>
      </c>
      <c r="F28" s="10"/>
      <c r="G28" s="9">
        <f>G29</f>
        <v>100</v>
      </c>
    </row>
    <row r="29" spans="1:7" ht="51.75" x14ac:dyDescent="0.25">
      <c r="A29" s="12" t="s">
        <v>9</v>
      </c>
      <c r="B29" s="11" t="s">
        <v>5</v>
      </c>
      <c r="C29" s="11" t="s">
        <v>38</v>
      </c>
      <c r="D29" s="11" t="s">
        <v>3</v>
      </c>
      <c r="E29" s="10" t="s">
        <v>44</v>
      </c>
      <c r="F29" s="10"/>
      <c r="G29" s="9">
        <f>G30</f>
        <v>100</v>
      </c>
    </row>
    <row r="30" spans="1:7" ht="39" x14ac:dyDescent="0.25">
      <c r="A30" s="12" t="s">
        <v>8</v>
      </c>
      <c r="B30" s="11" t="s">
        <v>5</v>
      </c>
      <c r="C30" s="11" t="s">
        <v>38</v>
      </c>
      <c r="D30" s="11" t="s">
        <v>3</v>
      </c>
      <c r="E30" s="10" t="s">
        <v>44</v>
      </c>
      <c r="F30" s="10" t="s">
        <v>7</v>
      </c>
      <c r="G30" s="9">
        <f>G31</f>
        <v>100</v>
      </c>
    </row>
    <row r="31" spans="1:7" x14ac:dyDescent="0.25">
      <c r="A31" s="12" t="s">
        <v>6</v>
      </c>
      <c r="B31" s="11" t="s">
        <v>5</v>
      </c>
      <c r="C31" s="11" t="s">
        <v>38</v>
      </c>
      <c r="D31" s="11" t="s">
        <v>3</v>
      </c>
      <c r="E31" s="10" t="s">
        <v>44</v>
      </c>
      <c r="F31" s="10" t="s">
        <v>1</v>
      </c>
      <c r="G31" s="9">
        <v>100</v>
      </c>
    </row>
    <row r="32" spans="1:7" ht="64.5" x14ac:dyDescent="0.25">
      <c r="A32" s="12" t="s">
        <v>18</v>
      </c>
      <c r="B32" s="13">
        <v>650</v>
      </c>
      <c r="C32" s="11" t="s">
        <v>38</v>
      </c>
      <c r="D32" s="11" t="s">
        <v>3</v>
      </c>
      <c r="E32" s="10" t="s">
        <v>17</v>
      </c>
      <c r="F32" s="10"/>
      <c r="G32" s="9">
        <f>G33</f>
        <v>181</v>
      </c>
    </row>
    <row r="33" spans="1:11" s="2" customFormat="1" ht="128.25" x14ac:dyDescent="0.25">
      <c r="A33" s="12" t="s">
        <v>16</v>
      </c>
      <c r="B33" s="13">
        <v>650</v>
      </c>
      <c r="C33" s="11" t="s">
        <v>38</v>
      </c>
      <c r="D33" s="11" t="s">
        <v>3</v>
      </c>
      <c r="E33" s="10" t="s">
        <v>15</v>
      </c>
      <c r="F33" s="10"/>
      <c r="G33" s="9">
        <f>G34+G38+G42+G46</f>
        <v>181</v>
      </c>
      <c r="I33" s="1"/>
      <c r="J33" s="1"/>
      <c r="K33" s="1"/>
    </row>
    <row r="34" spans="1:11" s="2" customFormat="1" ht="90" x14ac:dyDescent="0.25">
      <c r="A34" s="12" t="s">
        <v>43</v>
      </c>
      <c r="B34" s="13">
        <v>650</v>
      </c>
      <c r="C34" s="11" t="s">
        <v>38</v>
      </c>
      <c r="D34" s="11" t="s">
        <v>3</v>
      </c>
      <c r="E34" s="10" t="s">
        <v>42</v>
      </c>
      <c r="F34" s="10"/>
      <c r="G34" s="9">
        <f>G35</f>
        <v>60</v>
      </c>
      <c r="I34" s="1"/>
      <c r="J34" s="1"/>
      <c r="K34" s="1"/>
    </row>
    <row r="35" spans="1:11" s="2" customFormat="1" ht="51" x14ac:dyDescent="0.25">
      <c r="A35" s="15" t="s">
        <v>9</v>
      </c>
      <c r="B35" s="11" t="s">
        <v>5</v>
      </c>
      <c r="C35" s="11" t="s">
        <v>38</v>
      </c>
      <c r="D35" s="11" t="s">
        <v>3</v>
      </c>
      <c r="E35" s="10" t="s">
        <v>41</v>
      </c>
      <c r="F35" s="10"/>
      <c r="G35" s="9">
        <f>G36</f>
        <v>60</v>
      </c>
      <c r="I35" s="1"/>
      <c r="J35" s="1"/>
      <c r="K35" s="1"/>
    </row>
    <row r="36" spans="1:11" s="2" customFormat="1" ht="39" x14ac:dyDescent="0.25">
      <c r="A36" s="12" t="s">
        <v>8</v>
      </c>
      <c r="B36" s="11" t="s">
        <v>5</v>
      </c>
      <c r="C36" s="11" t="s">
        <v>38</v>
      </c>
      <c r="D36" s="11" t="s">
        <v>3</v>
      </c>
      <c r="E36" s="10" t="s">
        <v>41</v>
      </c>
      <c r="F36" s="10" t="s">
        <v>7</v>
      </c>
      <c r="G36" s="9">
        <f>G37</f>
        <v>60</v>
      </c>
      <c r="I36" s="1"/>
      <c r="J36" s="1"/>
      <c r="K36" s="1"/>
    </row>
    <row r="37" spans="1:11" s="2" customFormat="1" x14ac:dyDescent="0.25">
      <c r="A37" s="12" t="s">
        <v>6</v>
      </c>
      <c r="B37" s="11" t="s">
        <v>5</v>
      </c>
      <c r="C37" s="11" t="s">
        <v>38</v>
      </c>
      <c r="D37" s="11" t="s">
        <v>3</v>
      </c>
      <c r="E37" s="10" t="s">
        <v>41</v>
      </c>
      <c r="F37" s="10" t="s">
        <v>1</v>
      </c>
      <c r="G37" s="9">
        <v>60</v>
      </c>
      <c r="I37" s="1"/>
      <c r="J37" s="1"/>
      <c r="K37" s="1"/>
    </row>
    <row r="38" spans="1:11" s="2" customFormat="1" ht="51.75" x14ac:dyDescent="0.25">
      <c r="A38" s="12" t="s">
        <v>14</v>
      </c>
      <c r="B38" s="13">
        <v>650</v>
      </c>
      <c r="C38" s="11" t="s">
        <v>38</v>
      </c>
      <c r="D38" s="11" t="s">
        <v>3</v>
      </c>
      <c r="E38" s="10" t="s">
        <v>13</v>
      </c>
      <c r="F38" s="10"/>
      <c r="G38" s="9">
        <f>G39</f>
        <v>56</v>
      </c>
      <c r="I38" s="1"/>
      <c r="J38" s="1"/>
      <c r="K38" s="1"/>
    </row>
    <row r="39" spans="1:11" s="2" customFormat="1" ht="51.75" x14ac:dyDescent="0.25">
      <c r="A39" s="12" t="s">
        <v>9</v>
      </c>
      <c r="B39" s="11" t="s">
        <v>5</v>
      </c>
      <c r="C39" s="11" t="s">
        <v>38</v>
      </c>
      <c r="D39" s="11" t="s">
        <v>3</v>
      </c>
      <c r="E39" s="10" t="s">
        <v>12</v>
      </c>
      <c r="F39" s="10"/>
      <c r="G39" s="9">
        <f>G40</f>
        <v>56</v>
      </c>
      <c r="I39" s="1"/>
      <c r="J39" s="1"/>
      <c r="K39" s="1"/>
    </row>
    <row r="40" spans="1:11" s="2" customFormat="1" ht="39" x14ac:dyDescent="0.25">
      <c r="A40" s="12" t="s">
        <v>8</v>
      </c>
      <c r="B40" s="11" t="s">
        <v>5</v>
      </c>
      <c r="C40" s="11" t="s">
        <v>38</v>
      </c>
      <c r="D40" s="11" t="s">
        <v>3</v>
      </c>
      <c r="E40" s="10" t="s">
        <v>12</v>
      </c>
      <c r="F40" s="10" t="s">
        <v>7</v>
      </c>
      <c r="G40" s="9">
        <f>G41</f>
        <v>56</v>
      </c>
      <c r="I40" s="1"/>
      <c r="J40" s="1"/>
      <c r="K40" s="1"/>
    </row>
    <row r="41" spans="1:11" s="2" customFormat="1" x14ac:dyDescent="0.25">
      <c r="A41" s="12" t="s">
        <v>6</v>
      </c>
      <c r="B41" s="11" t="s">
        <v>5</v>
      </c>
      <c r="C41" s="11" t="s">
        <v>38</v>
      </c>
      <c r="D41" s="11" t="s">
        <v>3</v>
      </c>
      <c r="E41" s="10" t="s">
        <v>12</v>
      </c>
      <c r="F41" s="10" t="s">
        <v>1</v>
      </c>
      <c r="G41" s="9">
        <v>56</v>
      </c>
      <c r="I41" s="1"/>
      <c r="J41" s="1"/>
      <c r="K41" s="1"/>
    </row>
    <row r="42" spans="1:11" s="2" customFormat="1" ht="39" x14ac:dyDescent="0.25">
      <c r="A42" s="12" t="s">
        <v>11</v>
      </c>
      <c r="B42" s="13">
        <v>650</v>
      </c>
      <c r="C42" s="11" t="s">
        <v>38</v>
      </c>
      <c r="D42" s="11" t="s">
        <v>3</v>
      </c>
      <c r="E42" s="10" t="s">
        <v>10</v>
      </c>
      <c r="F42" s="10"/>
      <c r="G42" s="9">
        <f>G43</f>
        <v>15</v>
      </c>
      <c r="I42" s="1"/>
      <c r="J42" s="1"/>
      <c r="K42" s="1"/>
    </row>
    <row r="43" spans="1:11" s="2" customFormat="1" ht="51.75" x14ac:dyDescent="0.25">
      <c r="A43" s="12" t="s">
        <v>9</v>
      </c>
      <c r="B43" s="11" t="s">
        <v>5</v>
      </c>
      <c r="C43" s="11" t="s">
        <v>38</v>
      </c>
      <c r="D43" s="11" t="s">
        <v>3</v>
      </c>
      <c r="E43" s="10" t="s">
        <v>2</v>
      </c>
      <c r="F43" s="10"/>
      <c r="G43" s="9">
        <f>G44</f>
        <v>15</v>
      </c>
      <c r="I43" s="1"/>
      <c r="J43" s="1"/>
      <c r="K43" s="1"/>
    </row>
    <row r="44" spans="1:11" s="2" customFormat="1" ht="39" x14ac:dyDescent="0.25">
      <c r="A44" s="12" t="s">
        <v>8</v>
      </c>
      <c r="B44" s="11" t="s">
        <v>5</v>
      </c>
      <c r="C44" s="11" t="s">
        <v>38</v>
      </c>
      <c r="D44" s="11" t="s">
        <v>3</v>
      </c>
      <c r="E44" s="10" t="s">
        <v>2</v>
      </c>
      <c r="F44" s="10" t="s">
        <v>7</v>
      </c>
      <c r="G44" s="9">
        <f>G45</f>
        <v>15</v>
      </c>
      <c r="I44" s="1"/>
      <c r="J44" s="1"/>
      <c r="K44" s="1"/>
    </row>
    <row r="45" spans="1:11" s="2" customFormat="1" x14ac:dyDescent="0.25">
      <c r="A45" s="12" t="s">
        <v>6</v>
      </c>
      <c r="B45" s="11" t="s">
        <v>5</v>
      </c>
      <c r="C45" s="11" t="s">
        <v>38</v>
      </c>
      <c r="D45" s="11" t="s">
        <v>3</v>
      </c>
      <c r="E45" s="10" t="s">
        <v>2</v>
      </c>
      <c r="F45" s="10" t="s">
        <v>1</v>
      </c>
      <c r="G45" s="9">
        <v>15</v>
      </c>
      <c r="I45" s="1"/>
      <c r="J45" s="1"/>
      <c r="K45" s="1"/>
    </row>
    <row r="46" spans="1:11" s="2" customFormat="1" ht="51.75" x14ac:dyDescent="0.25">
      <c r="A46" s="12" t="s">
        <v>40</v>
      </c>
      <c r="B46" s="13">
        <v>650</v>
      </c>
      <c r="C46" s="11" t="s">
        <v>38</v>
      </c>
      <c r="D46" s="11" t="s">
        <v>3</v>
      </c>
      <c r="E46" s="10" t="s">
        <v>39</v>
      </c>
      <c r="F46" s="10"/>
      <c r="G46" s="9">
        <f>G47</f>
        <v>50</v>
      </c>
      <c r="I46" s="1"/>
      <c r="J46" s="1"/>
      <c r="K46" s="1"/>
    </row>
    <row r="47" spans="1:11" ht="51.75" x14ac:dyDescent="0.25">
      <c r="A47" s="12" t="s">
        <v>9</v>
      </c>
      <c r="B47" s="11" t="s">
        <v>5</v>
      </c>
      <c r="C47" s="11" t="s">
        <v>38</v>
      </c>
      <c r="D47" s="11" t="s">
        <v>3</v>
      </c>
      <c r="E47" s="10" t="s">
        <v>37</v>
      </c>
      <c r="F47" s="10"/>
      <c r="G47" s="9">
        <f>G48</f>
        <v>50</v>
      </c>
    </row>
    <row r="48" spans="1:11" ht="39" x14ac:dyDescent="0.25">
      <c r="A48" s="12" t="s">
        <v>8</v>
      </c>
      <c r="B48" s="11" t="s">
        <v>5</v>
      </c>
      <c r="C48" s="11" t="s">
        <v>38</v>
      </c>
      <c r="D48" s="11" t="s">
        <v>3</v>
      </c>
      <c r="E48" s="10" t="s">
        <v>37</v>
      </c>
      <c r="F48" s="10" t="s">
        <v>7</v>
      </c>
      <c r="G48" s="9">
        <f>G49</f>
        <v>50</v>
      </c>
    </row>
    <row r="49" spans="1:7" x14ac:dyDescent="0.25">
      <c r="A49" s="12" t="s">
        <v>6</v>
      </c>
      <c r="B49" s="11" t="s">
        <v>5</v>
      </c>
      <c r="C49" s="11" t="s">
        <v>38</v>
      </c>
      <c r="D49" s="11" t="s">
        <v>3</v>
      </c>
      <c r="E49" s="10" t="s">
        <v>37</v>
      </c>
      <c r="F49" s="10" t="s">
        <v>1</v>
      </c>
      <c r="G49" s="9">
        <v>50</v>
      </c>
    </row>
    <row r="50" spans="1:7" x14ac:dyDescent="0.25">
      <c r="A50" s="8" t="s">
        <v>36</v>
      </c>
      <c r="B50" s="8">
        <v>650</v>
      </c>
      <c r="C50" s="14">
        <v>11</v>
      </c>
      <c r="D50" s="14"/>
      <c r="E50" s="14"/>
      <c r="F50" s="14"/>
      <c r="G50" s="6">
        <f>G51</f>
        <v>35159.800000000003</v>
      </c>
    </row>
    <row r="51" spans="1:7" x14ac:dyDescent="0.25">
      <c r="A51" s="8" t="s">
        <v>35</v>
      </c>
      <c r="B51" s="8">
        <v>650</v>
      </c>
      <c r="C51" s="14">
        <v>11</v>
      </c>
      <c r="D51" s="14" t="s">
        <v>3</v>
      </c>
      <c r="E51" s="14"/>
      <c r="F51" s="14"/>
      <c r="G51" s="6">
        <f>G52+G67</f>
        <v>35159.800000000003</v>
      </c>
    </row>
    <row r="52" spans="1:7" ht="39" x14ac:dyDescent="0.25">
      <c r="A52" s="12" t="s">
        <v>34</v>
      </c>
      <c r="B52" s="13">
        <v>650</v>
      </c>
      <c r="C52" s="11">
        <v>11</v>
      </c>
      <c r="D52" s="11" t="s">
        <v>3</v>
      </c>
      <c r="E52" s="10" t="s">
        <v>33</v>
      </c>
      <c r="F52" s="10"/>
      <c r="G52" s="9">
        <f>SUM(G53+G62)</f>
        <v>35073</v>
      </c>
    </row>
    <row r="53" spans="1:7" ht="39" x14ac:dyDescent="0.25">
      <c r="A53" s="12" t="s">
        <v>32</v>
      </c>
      <c r="B53" s="13">
        <v>650</v>
      </c>
      <c r="C53" s="11">
        <v>11</v>
      </c>
      <c r="D53" s="11" t="s">
        <v>3</v>
      </c>
      <c r="E53" s="10" t="s">
        <v>31</v>
      </c>
      <c r="F53" s="10"/>
      <c r="G53" s="9">
        <f>SUM(G54+G58)</f>
        <v>34893</v>
      </c>
    </row>
    <row r="54" spans="1:7" ht="64.5" x14ac:dyDescent="0.25">
      <c r="A54" s="12" t="s">
        <v>30</v>
      </c>
      <c r="B54" s="13">
        <v>650</v>
      </c>
      <c r="C54" s="11">
        <v>11</v>
      </c>
      <c r="D54" s="11" t="s">
        <v>3</v>
      </c>
      <c r="E54" s="10" t="s">
        <v>29</v>
      </c>
      <c r="F54" s="10"/>
      <c r="G54" s="9">
        <f>SUM(G55)</f>
        <v>34738</v>
      </c>
    </row>
    <row r="55" spans="1:7" ht="51.75" x14ac:dyDescent="0.25">
      <c r="A55" s="12" t="s">
        <v>28</v>
      </c>
      <c r="B55" s="11" t="s">
        <v>5</v>
      </c>
      <c r="C55" s="11" t="s">
        <v>4</v>
      </c>
      <c r="D55" s="11" t="s">
        <v>3</v>
      </c>
      <c r="E55" s="10" t="s">
        <v>27</v>
      </c>
      <c r="F55" s="10"/>
      <c r="G55" s="9">
        <f>G56</f>
        <v>34738</v>
      </c>
    </row>
    <row r="56" spans="1:7" ht="39" x14ac:dyDescent="0.25">
      <c r="A56" s="12" t="s">
        <v>8</v>
      </c>
      <c r="B56" s="11" t="s">
        <v>5</v>
      </c>
      <c r="C56" s="11" t="s">
        <v>4</v>
      </c>
      <c r="D56" s="11" t="s">
        <v>3</v>
      </c>
      <c r="E56" s="10" t="s">
        <v>27</v>
      </c>
      <c r="F56" s="10" t="s">
        <v>7</v>
      </c>
      <c r="G56" s="9">
        <f>G57</f>
        <v>34738</v>
      </c>
    </row>
    <row r="57" spans="1:7" x14ac:dyDescent="0.25">
      <c r="A57" s="12" t="s">
        <v>6</v>
      </c>
      <c r="B57" s="11" t="s">
        <v>5</v>
      </c>
      <c r="C57" s="11" t="s">
        <v>4</v>
      </c>
      <c r="D57" s="11" t="s">
        <v>3</v>
      </c>
      <c r="E57" s="10" t="s">
        <v>27</v>
      </c>
      <c r="F57" s="10" t="s">
        <v>1</v>
      </c>
      <c r="G57" s="9">
        <v>34738</v>
      </c>
    </row>
    <row r="58" spans="1:7" ht="26.25" x14ac:dyDescent="0.25">
      <c r="A58" s="12" t="s">
        <v>26</v>
      </c>
      <c r="B58" s="13">
        <v>650</v>
      </c>
      <c r="C58" s="11" t="s">
        <v>4</v>
      </c>
      <c r="D58" s="11" t="s">
        <v>3</v>
      </c>
      <c r="E58" s="10" t="s">
        <v>25</v>
      </c>
      <c r="F58" s="10"/>
      <c r="G58" s="9">
        <f>SUM(G59)</f>
        <v>155</v>
      </c>
    </row>
    <row r="59" spans="1:7" ht="51.75" x14ac:dyDescent="0.25">
      <c r="A59" s="12" t="s">
        <v>9</v>
      </c>
      <c r="B59" s="11" t="s">
        <v>5</v>
      </c>
      <c r="C59" s="11" t="s">
        <v>4</v>
      </c>
      <c r="D59" s="11" t="s">
        <v>3</v>
      </c>
      <c r="E59" s="10" t="s">
        <v>24</v>
      </c>
      <c r="F59" s="10"/>
      <c r="G59" s="9">
        <f>G60</f>
        <v>155</v>
      </c>
    </row>
    <row r="60" spans="1:7" ht="39" x14ac:dyDescent="0.25">
      <c r="A60" s="12" t="s">
        <v>8</v>
      </c>
      <c r="B60" s="11" t="s">
        <v>5</v>
      </c>
      <c r="C60" s="11" t="s">
        <v>4</v>
      </c>
      <c r="D60" s="11" t="s">
        <v>3</v>
      </c>
      <c r="E60" s="10" t="s">
        <v>24</v>
      </c>
      <c r="F60" s="10" t="s">
        <v>7</v>
      </c>
      <c r="G60" s="9">
        <f>G61</f>
        <v>155</v>
      </c>
    </row>
    <row r="61" spans="1:7" x14ac:dyDescent="0.25">
      <c r="A61" s="12" t="s">
        <v>6</v>
      </c>
      <c r="B61" s="11" t="s">
        <v>5</v>
      </c>
      <c r="C61" s="11" t="s">
        <v>4</v>
      </c>
      <c r="D61" s="11" t="s">
        <v>3</v>
      </c>
      <c r="E61" s="10" t="s">
        <v>24</v>
      </c>
      <c r="F61" s="10" t="s">
        <v>1</v>
      </c>
      <c r="G61" s="9">
        <v>155</v>
      </c>
    </row>
    <row r="62" spans="1:7" ht="51.75" x14ac:dyDescent="0.25">
      <c r="A62" s="12" t="s">
        <v>23</v>
      </c>
      <c r="B62" s="13">
        <v>650</v>
      </c>
      <c r="C62" s="11" t="s">
        <v>4</v>
      </c>
      <c r="D62" s="11" t="s">
        <v>3</v>
      </c>
      <c r="E62" s="10" t="s">
        <v>22</v>
      </c>
      <c r="F62" s="10"/>
      <c r="G62" s="9">
        <f>SUM(G63)</f>
        <v>180</v>
      </c>
    </row>
    <row r="63" spans="1:7" ht="39" x14ac:dyDescent="0.25">
      <c r="A63" s="12" t="s">
        <v>21</v>
      </c>
      <c r="B63" s="13">
        <v>650</v>
      </c>
      <c r="C63" s="11" t="s">
        <v>4</v>
      </c>
      <c r="D63" s="11" t="s">
        <v>3</v>
      </c>
      <c r="E63" s="10" t="s">
        <v>20</v>
      </c>
      <c r="F63" s="10"/>
      <c r="G63" s="9">
        <f>G64</f>
        <v>180</v>
      </c>
    </row>
    <row r="64" spans="1:7" ht="51.75" x14ac:dyDescent="0.25">
      <c r="A64" s="12" t="s">
        <v>9</v>
      </c>
      <c r="B64" s="11" t="s">
        <v>5</v>
      </c>
      <c r="C64" s="11" t="s">
        <v>4</v>
      </c>
      <c r="D64" s="11" t="s">
        <v>3</v>
      </c>
      <c r="E64" s="10" t="s">
        <v>19</v>
      </c>
      <c r="F64" s="10"/>
      <c r="G64" s="9">
        <f>G65</f>
        <v>180</v>
      </c>
    </row>
    <row r="65" spans="1:8" ht="39" x14ac:dyDescent="0.25">
      <c r="A65" s="12" t="s">
        <v>8</v>
      </c>
      <c r="B65" s="11" t="s">
        <v>5</v>
      </c>
      <c r="C65" s="11" t="s">
        <v>4</v>
      </c>
      <c r="D65" s="11" t="s">
        <v>3</v>
      </c>
      <c r="E65" s="10" t="s">
        <v>19</v>
      </c>
      <c r="F65" s="10" t="s">
        <v>7</v>
      </c>
      <c r="G65" s="9">
        <f>G66</f>
        <v>180</v>
      </c>
    </row>
    <row r="66" spans="1:8" x14ac:dyDescent="0.25">
      <c r="A66" s="12" t="s">
        <v>6</v>
      </c>
      <c r="B66" s="11" t="s">
        <v>5</v>
      </c>
      <c r="C66" s="11" t="s">
        <v>4</v>
      </c>
      <c r="D66" s="11" t="s">
        <v>3</v>
      </c>
      <c r="E66" s="10" t="s">
        <v>19</v>
      </c>
      <c r="F66" s="10" t="s">
        <v>1</v>
      </c>
      <c r="G66" s="9">
        <v>180</v>
      </c>
    </row>
    <row r="67" spans="1:8" ht="64.5" x14ac:dyDescent="0.25">
      <c r="A67" s="12" t="s">
        <v>18</v>
      </c>
      <c r="B67" s="13">
        <v>650</v>
      </c>
      <c r="C67" s="11" t="s">
        <v>4</v>
      </c>
      <c r="D67" s="11" t="s">
        <v>3</v>
      </c>
      <c r="E67" s="10" t="s">
        <v>17</v>
      </c>
      <c r="F67" s="10"/>
      <c r="G67" s="9">
        <f>G68</f>
        <v>86.8</v>
      </c>
    </row>
    <row r="68" spans="1:8" ht="128.25" x14ac:dyDescent="0.25">
      <c r="A68" s="12" t="s">
        <v>16</v>
      </c>
      <c r="B68" s="13">
        <v>650</v>
      </c>
      <c r="C68" s="11" t="s">
        <v>4</v>
      </c>
      <c r="D68" s="11" t="s">
        <v>3</v>
      </c>
      <c r="E68" s="10" t="s">
        <v>15</v>
      </c>
      <c r="F68" s="10"/>
      <c r="G68" s="9">
        <f>G69+G73</f>
        <v>86.8</v>
      </c>
    </row>
    <row r="69" spans="1:8" ht="51.75" x14ac:dyDescent="0.25">
      <c r="A69" s="12" t="s">
        <v>14</v>
      </c>
      <c r="B69" s="13">
        <v>650</v>
      </c>
      <c r="C69" s="11" t="s">
        <v>4</v>
      </c>
      <c r="D69" s="11" t="s">
        <v>3</v>
      </c>
      <c r="E69" s="10" t="s">
        <v>13</v>
      </c>
      <c r="F69" s="10"/>
      <c r="G69" s="9">
        <f>G70</f>
        <v>46</v>
      </c>
    </row>
    <row r="70" spans="1:8" ht="51.75" x14ac:dyDescent="0.25">
      <c r="A70" s="12" t="s">
        <v>9</v>
      </c>
      <c r="B70" s="11" t="s">
        <v>5</v>
      </c>
      <c r="C70" s="11" t="s">
        <v>4</v>
      </c>
      <c r="D70" s="11" t="s">
        <v>3</v>
      </c>
      <c r="E70" s="10" t="s">
        <v>12</v>
      </c>
      <c r="F70" s="10"/>
      <c r="G70" s="9">
        <f>G71</f>
        <v>46</v>
      </c>
    </row>
    <row r="71" spans="1:8" ht="39" x14ac:dyDescent="0.25">
      <c r="A71" s="12" t="s">
        <v>8</v>
      </c>
      <c r="B71" s="11" t="s">
        <v>5</v>
      </c>
      <c r="C71" s="11" t="s">
        <v>4</v>
      </c>
      <c r="D71" s="11" t="s">
        <v>3</v>
      </c>
      <c r="E71" s="10" t="s">
        <v>12</v>
      </c>
      <c r="F71" s="10" t="s">
        <v>7</v>
      </c>
      <c r="G71" s="9">
        <f>G72</f>
        <v>46</v>
      </c>
    </row>
    <row r="72" spans="1:8" x14ac:dyDescent="0.25">
      <c r="A72" s="12" t="s">
        <v>6</v>
      </c>
      <c r="B72" s="11" t="s">
        <v>5</v>
      </c>
      <c r="C72" s="11" t="s">
        <v>4</v>
      </c>
      <c r="D72" s="11" t="s">
        <v>3</v>
      </c>
      <c r="E72" s="10" t="s">
        <v>12</v>
      </c>
      <c r="F72" s="10" t="s">
        <v>1</v>
      </c>
      <c r="G72" s="9">
        <v>46</v>
      </c>
    </row>
    <row r="73" spans="1:8" ht="39" x14ac:dyDescent="0.25">
      <c r="A73" s="12" t="s">
        <v>11</v>
      </c>
      <c r="B73" s="13">
        <v>650</v>
      </c>
      <c r="C73" s="11" t="s">
        <v>4</v>
      </c>
      <c r="D73" s="11" t="s">
        <v>3</v>
      </c>
      <c r="E73" s="10" t="s">
        <v>10</v>
      </c>
      <c r="F73" s="10"/>
      <c r="G73" s="9">
        <f>G74</f>
        <v>40.799999999999997</v>
      </c>
    </row>
    <row r="74" spans="1:8" ht="51.75" x14ac:dyDescent="0.25">
      <c r="A74" s="12" t="s">
        <v>9</v>
      </c>
      <c r="B74" s="11" t="s">
        <v>5</v>
      </c>
      <c r="C74" s="11" t="s">
        <v>4</v>
      </c>
      <c r="D74" s="11" t="s">
        <v>3</v>
      </c>
      <c r="E74" s="10" t="s">
        <v>2</v>
      </c>
      <c r="F74" s="10"/>
      <c r="G74" s="9">
        <f>G75</f>
        <v>40.799999999999997</v>
      </c>
    </row>
    <row r="75" spans="1:8" ht="39" x14ac:dyDescent="0.25">
      <c r="A75" s="12" t="s">
        <v>8</v>
      </c>
      <c r="B75" s="11" t="s">
        <v>5</v>
      </c>
      <c r="C75" s="11" t="s">
        <v>4</v>
      </c>
      <c r="D75" s="11" t="s">
        <v>3</v>
      </c>
      <c r="E75" s="10" t="s">
        <v>2</v>
      </c>
      <c r="F75" s="10" t="s">
        <v>7</v>
      </c>
      <c r="G75" s="9">
        <f>G76</f>
        <v>40.799999999999997</v>
      </c>
    </row>
    <row r="76" spans="1:8" x14ac:dyDescent="0.25">
      <c r="A76" s="12" t="s">
        <v>6</v>
      </c>
      <c r="B76" s="11" t="s">
        <v>5</v>
      </c>
      <c r="C76" s="11" t="s">
        <v>4</v>
      </c>
      <c r="D76" s="11" t="s">
        <v>3</v>
      </c>
      <c r="E76" s="10" t="s">
        <v>2</v>
      </c>
      <c r="F76" s="10" t="s">
        <v>1</v>
      </c>
      <c r="G76" s="9">
        <v>40.799999999999997</v>
      </c>
    </row>
    <row r="77" spans="1:8" x14ac:dyDescent="0.25">
      <c r="A77" s="8" t="s">
        <v>0</v>
      </c>
      <c r="B77" s="8"/>
      <c r="C77" s="7"/>
      <c r="D77" s="7"/>
      <c r="E77" s="7"/>
      <c r="F77" s="7"/>
      <c r="G77" s="6">
        <f>G7+G15+G50</f>
        <v>62827.8</v>
      </c>
    </row>
    <row r="78" spans="1:8" x14ac:dyDescent="0.25">
      <c r="H78" s="2">
        <f>SUM(H7:H73)</f>
        <v>0</v>
      </c>
    </row>
    <row r="80" spans="1:8" x14ac:dyDescent="0.25">
      <c r="G80" s="3">
        <v>197395.20000000001</v>
      </c>
    </row>
    <row r="81" spans="1:11" x14ac:dyDescent="0.25">
      <c r="G81" s="3"/>
    </row>
    <row r="82" spans="1:11" x14ac:dyDescent="0.25">
      <c r="G82" s="5"/>
    </row>
    <row r="86" spans="1:11" s="3" customFormat="1" x14ac:dyDescent="0.25">
      <c r="A86" s="1"/>
      <c r="B86" s="1"/>
      <c r="C86" s="1"/>
      <c r="D86" s="1"/>
      <c r="E86" s="1"/>
      <c r="F86" s="1"/>
      <c r="G86" s="4"/>
      <c r="H86" s="2"/>
      <c r="I86" s="1"/>
      <c r="J86" s="1"/>
      <c r="K86" s="1"/>
    </row>
    <row r="91" spans="1:11" s="3" customFormat="1" x14ac:dyDescent="0.25">
      <c r="A91" s="1"/>
      <c r="B91" s="1"/>
      <c r="C91" s="1"/>
      <c r="D91" s="1"/>
      <c r="E91" s="1"/>
      <c r="F91" s="1"/>
      <c r="G91" s="4"/>
      <c r="H91" s="2"/>
      <c r="I91" s="1"/>
      <c r="J91" s="1"/>
      <c r="K91" s="1"/>
    </row>
  </sheetData>
  <mergeCells count="3">
    <mergeCell ref="A1:G1"/>
    <mergeCell ref="A2:G2"/>
    <mergeCell ref="A3:G3"/>
  </mergeCells>
  <pageMargins left="0" right="0" top="0.3543307086614173" bottom="0.354330708661417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19</vt:lpstr>
      <vt:lpstr>'приложение 19'!Заголовки_для_печати</vt:lpstr>
      <vt:lpstr>'приложение 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Волгина</dc:creator>
  <cp:lastModifiedBy>Ольга Волгина</cp:lastModifiedBy>
  <dcterms:created xsi:type="dcterms:W3CDTF">2024-04-09T09:51:36Z</dcterms:created>
  <dcterms:modified xsi:type="dcterms:W3CDTF">2024-04-09T09:51:47Z</dcterms:modified>
</cp:coreProperties>
</file>