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R3\Desktop\На сайта 2026 (дислокация)\на сайт 2026\"/>
    </mc:Choice>
  </mc:AlternateContent>
  <bookViews>
    <workbookView xWindow="0" yWindow="0" windowWidth="19200" windowHeight="10995" tabRatio="1000" firstSheet="8" activeTab="12"/>
  </bookViews>
  <sheets>
    <sheet name="Ремонт, окраска и пошив обуви" sheetId="4" r:id="rId1"/>
    <sheet name="Ремонт и пошив...изделий" sheetId="10" r:id="rId2"/>
    <sheet name="Ремонт и тех.обслуж. аппар-ры" sheetId="11" r:id="rId3"/>
    <sheet name="Изгот-е и ремонт мебели" sheetId="12" r:id="rId4"/>
    <sheet name="Услуги фотоателье......." sheetId="16" r:id="rId5"/>
    <sheet name="Хим.оч. и крашение, усл.прачеч." sheetId="13" r:id="rId6"/>
    <sheet name="Услуги бань" sheetId="25" r:id="rId7"/>
    <sheet name="Услуги парикм." sheetId="17" r:id="rId8"/>
    <sheet name="Услуги предприятий по прокату" sheetId="18" r:id="rId9"/>
    <sheet name="Рит., обрядовые услуги" sheetId="19" r:id="rId10"/>
    <sheet name="Тех. обслуживание и ремонт" sheetId="22" r:id="rId11"/>
    <sheet name="Строительство и ремонт жилья" sheetId="23" r:id="rId12"/>
    <sheet name="Иные" sheetId="24" r:id="rId13"/>
    <sheet name="Основные понятия" sheetId="21" r:id="rId14"/>
  </sheets>
  <definedNames>
    <definedName name="_xlnm._FilterDatabase" localSheetId="3" hidden="1">'Изгот-е и ремонт мебели'!$A$5:$I$5</definedName>
    <definedName name="_xlnm._FilterDatabase" localSheetId="13" hidden="1">'Основные понятия'!#REF!</definedName>
    <definedName name="_xlnm._FilterDatabase" localSheetId="1" hidden="1">'Ремонт и пошив...изделий'!$A$5:$H$5</definedName>
    <definedName name="_xlnm._FilterDatabase" localSheetId="2" hidden="1">'Ремонт и тех.обслуж. аппар-ры'!$A$6:$I$6</definedName>
    <definedName name="_xlnm._FilterDatabase" localSheetId="0" hidden="1">'Ремонт, окраска и пошив обуви'!$A$5:$H$5</definedName>
    <definedName name="_xlnm._FilterDatabase" localSheetId="9" hidden="1">'Рит., обрядовые услуги'!$A$5:$I$5</definedName>
    <definedName name="_xlnm._FilterDatabase" localSheetId="7" hidden="1">'Услуги парикм.'!$A$6:$I$6</definedName>
    <definedName name="_xlnm._FilterDatabase" localSheetId="8" hidden="1">'Услуги предприятий по прокату'!$A$5:$I$5</definedName>
    <definedName name="_xlnm._FilterDatabase" localSheetId="4" hidden="1">'Услуги фотоателье.......'!$A$6:$I$6</definedName>
    <definedName name="_xlnm._FilterDatabase" localSheetId="5" hidden="1">'Хим.оч. и крашение, усл.прачеч.'!$A$6:$I$6</definedName>
    <definedName name="_xlnm.Print_Area" localSheetId="3">'Изгот-е и ремонт мебели'!$A$1:$O$26</definedName>
    <definedName name="_xlnm.Print_Area" localSheetId="13">'Основные понятия'!$A$1:$K$7</definedName>
    <definedName name="_xlnm.Print_Area" localSheetId="1">'Ремонт и пошив...изделий'!$A$1:$N$30</definedName>
    <definedName name="_xlnm.Print_Area" localSheetId="2">'Ремонт и тех.обслуж. аппар-ры'!$A$1:$O$22</definedName>
    <definedName name="_xlnm.Print_Area" localSheetId="9">'Рит., обрядовые услуги'!$A$1:$O$22</definedName>
    <definedName name="_xlnm.Print_Area" localSheetId="8">'Услуги предприятий по прокату'!$A$1:$O$23</definedName>
    <definedName name="_xlnm.Print_Area" localSheetId="4">'Услуги фотоателье.......'!$A$1:$O$22</definedName>
    <definedName name="_xlnm.Print_Area" localSheetId="5">'Хим.оч. и крашение, усл.прачеч.'!$A$1:$O$27</definedName>
  </definedNames>
  <calcPr calcId="152511"/>
</workbook>
</file>

<file path=xl/calcChain.xml><?xml version="1.0" encoding="utf-8"?>
<calcChain xmlns="http://schemas.openxmlformats.org/spreadsheetml/2006/main">
  <c r="K18" i="22" l="1"/>
  <c r="H48" i="17"/>
  <c r="H10" i="11"/>
  <c r="H17" i="24" l="1"/>
  <c r="K17" i="24"/>
  <c r="F11" i="24"/>
  <c r="H11" i="16"/>
  <c r="F24" i="17"/>
  <c r="F10" i="24" s="1"/>
  <c r="F23" i="17"/>
  <c r="K18" i="10" l="1"/>
  <c r="H18" i="10"/>
  <c r="K12" i="4" l="1"/>
  <c r="I48" i="17"/>
</calcChain>
</file>

<file path=xl/sharedStrings.xml><?xml version="1.0" encoding="utf-8"?>
<sst xmlns="http://schemas.openxmlformats.org/spreadsheetml/2006/main" count="884" uniqueCount="298">
  <si>
    <t>№ п/п</t>
  </si>
  <si>
    <t>Тип объекта (предприятия) бытового обслуживания -"А"</t>
  </si>
  <si>
    <t>Наименование объекта</t>
  </si>
  <si>
    <t>итого по муниципальному образованию</t>
  </si>
  <si>
    <t>Общая площадь помещения (м.кв.)</t>
  </si>
  <si>
    <t>Примечания:</t>
  </si>
  <si>
    <t>Численность работающих (занятых) на предприятии</t>
  </si>
  <si>
    <t xml:space="preserve">Размещение - "Б" </t>
  </si>
  <si>
    <t>Количество мест - "В" **</t>
  </si>
  <si>
    <t>Основные понятия</t>
  </si>
  <si>
    <r>
      <t>х</t>
    </r>
    <r>
      <rPr>
        <b/>
        <sz val="13"/>
        <rFont val="Times New Roman"/>
        <family val="1"/>
        <charset val="204"/>
      </rPr>
      <t>*</t>
    </r>
  </si>
  <si>
    <r>
      <t>*</t>
    </r>
    <r>
      <rPr>
        <sz val="13"/>
        <rFont val="Times New Roman"/>
        <family val="1"/>
        <charset val="204"/>
      </rPr>
      <t xml:space="preserve"> - не подлежит заполнению</t>
    </r>
  </si>
  <si>
    <t>Адрес (место осуществления деятельности)</t>
  </si>
  <si>
    <t>Итого по муниципальному образованию</t>
  </si>
  <si>
    <r>
      <t>х</t>
    </r>
    <r>
      <rPr>
        <b/>
        <sz val="12"/>
        <rFont val="Times New Roman"/>
        <family val="1"/>
        <charset val="204"/>
      </rPr>
      <t>*</t>
    </r>
  </si>
  <si>
    <t>СВЕДЕНИЯ О НАЛИЧИИ ПРЕДПРИЯТИЙ БЫТОВОГО ОБСЛУЖИВАНИЯ</t>
  </si>
  <si>
    <t>Наличие паспорта доступности объекта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</si>
  <si>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Приложение 1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</si>
  <si>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Приложение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</si>
  <si>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Приложение 4 </t>
  </si>
  <si>
    <r>
      <t>*</t>
    </r>
    <r>
      <rPr>
        <sz val="12"/>
        <rFont val="Times New Roman"/>
        <family val="1"/>
        <charset val="204"/>
      </rPr>
      <t xml:space="preserve"> - не подлежит заполнению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</si>
  <si>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Приложение 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</si>
  <si>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Приложение 6</t>
  </si>
  <si>
    <t>** -   количество мест, имеющееся в банях, саунах</t>
  </si>
  <si>
    <t xml:space="preserve">Количество мест - "В" **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</si>
  <si>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Приложение 7</t>
  </si>
  <si>
    <t xml:space="preserve">Количество  кресел - "В"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</si>
  <si>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Приложение 8</t>
  </si>
  <si>
    <t xml:space="preserve">                                                                                                                                                                                                                                Приложение 9</t>
  </si>
  <si>
    <t xml:space="preserve">                                                                                                                                                                                                                        Приложение 10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</si>
  <si>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Приложение 11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</si>
  <si>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Приложение 3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</si>
  <si>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Приложение 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</si>
  <si>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Приложение 13</t>
  </si>
  <si>
    <t xml:space="preserve">А - приемные и комплексные приемные пункты, дома бытовых услуг, дома мод, ателье, мастерские, парикмахерских, павильоны, салоны, комплексные предприятия стирки белья и химическая чистка одежды, а также бани и банно-оздоровительных комплексы.                                                                Б - в составе торговых и общественных центров, в комплексах бытового обслуживания, в отдельно стоящих, встроенных или пристроенных в общественных жилых зданиях.                                                                                                                                                                                                                     В - вместимость бань и банно-оздоровительных комплексов.                                                                                                                                                                                                                                              Дом бытовых услуг - комплексное многоотраслевое предприятие, представляющее населению на месте широкий ассортимент бытовых услуг, услуг избирательного характера и в срочном исполнении, осуществляет прием заказов и заявок на их выполнение предприятиями централизованного выполнения заказов, выполняет функции центра информации службы быта.                                                                                                                                                                                                                                                           Дом моды - комплексное предприятие, осуществляющее моделирование одежды и предоставляющее населению услуги избирательного характера по изготовлению одежды, обуви, сопутствующих изделий.                                                                                                                                                                                                            Комплексный приемный пункт - комплексное предприятие, осуществляющее прием заказов и заявок на основной перечень массовых видов услуг, организует их выполнение предприятиями централизованного выполнения заказов и на дому у населения; выполняет мелкий ремонт, может включать парикмахерские пункты проката.                                                                                                                                                                                               Предприятия стирки белья и химической чистки одежды - осуществляет обработку вещей и стирку белья в срочном исполнении и с самообслуживанием.                                                                                                                                                                                                                                                       Банно-оздоровительный комплекс - объединяет гигиенические, купальные, оздоровительно-профилактические функции и включает сопутствующие бытовые услуги (парикмахерские, прачечные, прокат), а также предприятия питания и отдыха.                                                                                                                 Салон красоты (Салон-парикмахерская "Люкс")  - обеспечивает на высоком художественном уровне выполнение услуг парикмахерских любой сложности и повышенного качества, включая выполнение оригинальных, уникальных стрижек и причесок, а также оказывает другие виды услуг парикмахерских, соответствующих современному и перспективному направлению моды и индивидуальным запросам клиентов.                                                                                                                                                                                                                                        Салон-парикмахерская - обеспечивает выполнение художественных причесок, стрижек и других видов услуг парикмахерских, соответствующих направлениям моды и индивидуальным запросам клиентов.                                                                                                                                                                    Парикмахерская - оказывает услуги парикмахерских любых видов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</si>
  <si>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Наличие акта обследования объекта </t>
  </si>
  <si>
    <t>Наличие в  акте  подписи, печати представителя общества инвалидов</t>
  </si>
  <si>
    <t>Паспорт доступности объекта для инвалидов и маломобильных групп населения **</t>
  </si>
  <si>
    <t xml:space="preserve"> **  Заполняется в случае осуществления деятельности в отдельно стоящем здании</t>
  </si>
  <si>
    <t>**  Заполняется в случае осуществления деятельности в отдельно стоящем здании</t>
  </si>
  <si>
    <t>Паспорт доступности объекта для инвалидов и маломобильных групп населения ***</t>
  </si>
  <si>
    <t>***   Заполняется в случае осуществления деятельности в отдельно стоящем здании</t>
  </si>
  <si>
    <t>Собственник помещения, контактный телефон</t>
  </si>
  <si>
    <t>Субъект (наименование юридического/физического лица) ИНН</t>
  </si>
  <si>
    <t>Кол-во работников всего /  из них кол-во проживающий на территории поселения</t>
  </si>
  <si>
    <t>Строение стационарное, нестационарное</t>
  </si>
  <si>
    <t>Тип  здания (отдельно стоящее, встроенное, встроенно-пристроенное)</t>
  </si>
  <si>
    <t>Мастерская по ремонту обуви</t>
  </si>
  <si>
    <t>Ремонт обуви</t>
  </si>
  <si>
    <t>г.п. Федоровский ул. Федорова 7/3</t>
  </si>
  <si>
    <t xml:space="preserve">ИП Джамалов Ихтияр Рамазан оглы              </t>
  </si>
  <si>
    <t xml:space="preserve">частная </t>
  </si>
  <si>
    <t>отдельно стоящее</t>
  </si>
  <si>
    <t>нестационарное</t>
  </si>
  <si>
    <t>г.п. Федоровский ул. Энтузиастов, 7</t>
  </si>
  <si>
    <t xml:space="preserve">Жоробаев К.А.        </t>
  </si>
  <si>
    <t>встроенное в магазин "Магнит"</t>
  </si>
  <si>
    <t xml:space="preserve">встроенное </t>
  </si>
  <si>
    <t>Ателье</t>
  </si>
  <si>
    <t xml:space="preserve">г.п. Федоровский,                                                   пер. Энтузиастов, 6а </t>
  </si>
  <si>
    <t>встроенное в здание старого Дома быта</t>
  </si>
  <si>
    <t>ИП Ясиновская Маргарита Петровна, тел.89227777302</t>
  </si>
  <si>
    <t>ИП Изволская Валентина Петровна ИНН 551400936874</t>
  </si>
  <si>
    <t>стационарное</t>
  </si>
  <si>
    <t>встроенное</t>
  </si>
  <si>
    <t xml:space="preserve">Ателье </t>
  </si>
  <si>
    <t xml:space="preserve">г.п. Федоровский,                                                     пер. Энтузиастов, 6а </t>
  </si>
  <si>
    <t xml:space="preserve">Силуэт </t>
  </si>
  <si>
    <t>ИП Ляхова Евгения Александровна</t>
  </si>
  <si>
    <t>Салманов Айдын Гайтаран оглы                   тел. 89044728777</t>
  </si>
  <si>
    <t>гп.Федоровский,            ул. Ломоносова, д.7а</t>
  </si>
  <si>
    <t xml:space="preserve">Milana </t>
  </si>
  <si>
    <t>г.п. Федоровский                 ул. Ленина, 8</t>
  </si>
  <si>
    <t>Администрация г.п. Федоровский</t>
  </si>
  <si>
    <t>Встроеное в КБО "Сибирячка"</t>
  </si>
  <si>
    <t xml:space="preserve">ИП Акбашева Надежда Сергеевна, </t>
  </si>
  <si>
    <t>ИП Тропынина Елена Павловна, ИНН 314861705000019</t>
  </si>
  <si>
    <t>ИП Ясиновская Маргарита Петровна                тел. 89227777302</t>
  </si>
  <si>
    <t>г.п. Федоровский,                                                      ул. Ленина, 29</t>
  </si>
  <si>
    <t>ООО Ассорти-Югра</t>
  </si>
  <si>
    <t xml:space="preserve">встроенное в ТБЦ </t>
  </si>
  <si>
    <t>ИП Насирахунова Махигуль Адылжановна, ИНН: 860244986765</t>
  </si>
  <si>
    <t xml:space="preserve">г.п. Федоровский,                                                       ул. Ленина,12/2 </t>
  </si>
  <si>
    <t>встроенное в ТК "Айнур"</t>
  </si>
  <si>
    <t>ИП Номанова Альбина Анатольевна ИНН: 051712701017</t>
  </si>
  <si>
    <t>ИП Дадикова Амина Зайнудиновна ИНН: 262413465608</t>
  </si>
  <si>
    <t xml:space="preserve">ИП Гасанов Габил Гасан оглы                         тел. 732-012 </t>
  </si>
  <si>
    <t xml:space="preserve">ИП Гасанов Габил Гасан оглы                          тел. 732-012 </t>
  </si>
  <si>
    <t xml:space="preserve">г.п. Федоровский,                                                       пер. Центральный, 15 </t>
  </si>
  <si>
    <t>Встроенное в магазин "Жасмин"</t>
  </si>
  <si>
    <t>ИП Седяева Светлана Сергеевна                      ИНН:
861707069270</t>
  </si>
  <si>
    <t>ИП Алиев Габиль Ибош оглы                        тел. 89224065057</t>
  </si>
  <si>
    <t xml:space="preserve"> </t>
  </si>
  <si>
    <t xml:space="preserve">Офис по продаже мебели </t>
  </si>
  <si>
    <t xml:space="preserve">г.п.Федоровский,                               ул. Ленина, 8 </t>
  </si>
  <si>
    <t>встроеное в КБО Сибирячка</t>
  </si>
  <si>
    <t xml:space="preserve">ИП Дадабаев Акмалжан Азамжанович                      ИНН 253902622193                          </t>
  </si>
  <si>
    <t>ТЦ "Айнур"</t>
  </si>
  <si>
    <t>гп Федоровский,                   ул. Ленина, 12/2</t>
  </si>
  <si>
    <t>ИП Гасанов Габил Гасан оглы</t>
  </si>
  <si>
    <t xml:space="preserve"> встроено в                 ТЦ "Айнур"</t>
  </si>
  <si>
    <t>ИП Клименко Анастасия Александровна             ИНН: 861719927981</t>
  </si>
  <si>
    <t>Фото-студия</t>
  </si>
  <si>
    <t>КБО "Сибирячка"</t>
  </si>
  <si>
    <t>г.п. Федоровский,                                                                          ул. Ленина, 8</t>
  </si>
  <si>
    <t>встроенное в КБО Сибирячка</t>
  </si>
  <si>
    <t xml:space="preserve">09.30-17.30, сб. 10.00- 15.00, вск - выходной </t>
  </si>
  <si>
    <t xml:space="preserve">ИП Месаурова Марьяна Баговдиновна                         ИНН 861700281574                   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</si>
  <si>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услугам фотоателье и фото-кино лабораторий                                                                                                                                                                                  по городскому поселению Федоровский Сургутского района  на 01.01.2025</t>
  </si>
  <si>
    <t>Сауна</t>
  </si>
  <si>
    <t>г.п. Федоровский ул. Пионерная, 9/б</t>
  </si>
  <si>
    <t xml:space="preserve">Муниципальное автономное учреждение "Федоровский спортивно-оздоровительный центр"                              (МАУ "ФСОЦ")                       </t>
  </si>
  <si>
    <t>Администрация                              г.п. Федоровский</t>
  </si>
  <si>
    <t>встроеное</t>
  </si>
  <si>
    <t>Парикмахерская</t>
  </si>
  <si>
    <t>"Династия"</t>
  </si>
  <si>
    <t xml:space="preserve"> г.п.Федоровский,            пер. Энтузиастов, 6а</t>
  </si>
  <si>
    <t>ИП Ясиновская Маргарита Петровна</t>
  </si>
  <si>
    <t>В здании старого Дома Быта</t>
  </si>
  <si>
    <t>"Натали"</t>
  </si>
  <si>
    <t>"Соната"</t>
  </si>
  <si>
    <t>"Оксана"</t>
  </si>
  <si>
    <t>"Настроение"</t>
  </si>
  <si>
    <t>ИП Коркотко Анастасия Владимировна                   ИНН 732789192917</t>
  </si>
  <si>
    <t>ИП Тенгизбаева Анжела Элгайтаровна                    ИНН 319861700053579</t>
  </si>
  <si>
    <t>ИП Овсова Наталья Владимировна                 ИНН 30886173200020</t>
  </si>
  <si>
    <t>ИП Чигряй Елена Васильевна                        ИНН 861700850816</t>
  </si>
  <si>
    <t xml:space="preserve">Салон красоты  </t>
  </si>
  <si>
    <t>"Версаль"</t>
  </si>
  <si>
    <t>г.п.Федоровский                ул. Ленина, 8</t>
  </si>
  <si>
    <t>встроенное в КБО "Сибирячка"</t>
  </si>
  <si>
    <t>г.п.Федоровский                       ул. Ленина, 8</t>
  </si>
  <si>
    <t>ИП Чатырбаева Аида Абдул-Ажиевна</t>
  </si>
  <si>
    <t>г.п.Федоровский                     ул. Ленина, 8</t>
  </si>
  <si>
    <t>ИП Чатырбаева Аида Абдул-Ажиевна               ИНН 861708353510</t>
  </si>
  <si>
    <t>ИП Андриевская Елизавета Александровна                 ИНН 861712174785</t>
  </si>
  <si>
    <t xml:space="preserve">ИП Мажурина Наталья Васильевна                        ИНН 861700851707                           </t>
  </si>
  <si>
    <t>ИП Захарова Элла Владимировна                     ИНН 861700580704</t>
  </si>
  <si>
    <t>ИП Ермакова Оксана Алексеевна                       ИНН 861700579120</t>
  </si>
  <si>
    <t>г.п.Федоровский                  ул. Пионерная, 34/3</t>
  </si>
  <si>
    <t>ИП Лапардина Нина Михайловна,                    т. 960-810</t>
  </si>
  <si>
    <t>встроенное в магазин "Центральный"</t>
  </si>
  <si>
    <t>ИП Сагандыкова Гульзара Яковлевна      ИНН: 053100078551</t>
  </si>
  <si>
    <t>"Ольга"</t>
  </si>
  <si>
    <t xml:space="preserve"> г.п.Федоровский                                                            ул. Ленина, 11</t>
  </si>
  <si>
    <t>ИП Бородаева Ольга Анатольевна</t>
  </si>
  <si>
    <t>ИП Васильченко Сергей Иванович</t>
  </si>
  <si>
    <t xml:space="preserve">пристроенное к жилому зданию </t>
  </si>
  <si>
    <t xml:space="preserve">"Стиль" </t>
  </si>
  <si>
    <t xml:space="preserve"> г.п.Федоровский,               ул. Энтузиастов, 7</t>
  </si>
  <si>
    <t>ИП Абдиева Жыпар Эмилбековна</t>
  </si>
  <si>
    <t>ООО "Магнит" Гамзатов Шамсудин Ахмедович</t>
  </si>
  <si>
    <t xml:space="preserve">встроенное в магазин Магнит </t>
  </si>
  <si>
    <t>г.п. Федоровский,                ул. Ленина, 29</t>
  </si>
  <si>
    <t>ИП Джамилов Натиг Афган оглы</t>
  </si>
  <si>
    <t>встроенное в ТЦ с гостиницей</t>
  </si>
  <si>
    <t>г.п. Федоровский,                ул. Ленина, 29 ИНН: 860102789779</t>
  </si>
  <si>
    <t>ИП Свирская Екатерина Сергеевна     ИНН: 861708488330</t>
  </si>
  <si>
    <t>ИП Ибрагимова Альбина Мухомедовна ИНН: 054700763423</t>
  </si>
  <si>
    <t>ИП Джамилов Натиг Афган оглы                       тел 733-011</t>
  </si>
  <si>
    <t>ИП Джамилов Натиг Афган оглы тел 733-011</t>
  </si>
  <si>
    <t>г.п. Федоровский,             ул. Строителей, 13/1</t>
  </si>
  <si>
    <t xml:space="preserve">ИП Салманова Эльвира Угур кызы                          </t>
  </si>
  <si>
    <t xml:space="preserve">встроеное АБК «Русалочка»   </t>
  </si>
  <si>
    <t xml:space="preserve">Рахманова Зарина Кудайназаровна </t>
  </si>
  <si>
    <t>Черная борода</t>
  </si>
  <si>
    <t>ИП Азимов Даниюрбек Ханкинжанович</t>
  </si>
  <si>
    <t xml:space="preserve">г.п. Федоровский,                 ул. Ленина, 12/2 </t>
  </si>
  <si>
    <t>встроенное в ТЦ "Айнур"</t>
  </si>
  <si>
    <t>ИП Якубова Аида Курманалиевна ИНН: 051701882072</t>
  </si>
  <si>
    <t>Салон красоты</t>
  </si>
  <si>
    <t>Make up - бар</t>
  </si>
  <si>
    <t>г.п. Федоровский,                 ул. Строителей, 24</t>
  </si>
  <si>
    <t xml:space="preserve">ИП Гонтарук Надежда Евгеньевна </t>
  </si>
  <si>
    <t xml:space="preserve">ООО «Зов» директор Зороглян Овик Мартиросович  </t>
  </si>
  <si>
    <t>встроенное в магазин "ЗОВ"</t>
  </si>
  <si>
    <t xml:space="preserve">г.п. Федоровский,                 ул. Ленина, 29 </t>
  </si>
  <si>
    <t>ИП Азимов Тагир Наврузалиевич</t>
  </si>
  <si>
    <t>Услуги ногтевого сервиса</t>
  </si>
  <si>
    <t>гп Федоровский, ул. Ломоносова,7а</t>
  </si>
  <si>
    <t>ИП Салманов Айдын Гайтаран оглы</t>
  </si>
  <si>
    <t>встроено ТЦ "Элит"</t>
  </si>
  <si>
    <t>Столярчук Ирина Мирославовна</t>
  </si>
  <si>
    <t>ИП Лебеденко Ольга Александровна                 ИНН 010400648459</t>
  </si>
  <si>
    <t xml:space="preserve"> г.п.Федоровский  ул.Ленина, 8</t>
  </si>
  <si>
    <t>ИП Тарасенко Инна Петровна</t>
  </si>
  <si>
    <t>встроенное КБО Сибирячка</t>
  </si>
  <si>
    <t xml:space="preserve">ИП Решетникова Юлия Валериевна                       ИНН 861700330207                         </t>
  </si>
  <si>
    <t>Карпачева Валентина Максимовна</t>
  </si>
  <si>
    <t>ИП Щутова Анна Васильевна ИНН:  861713021703</t>
  </si>
  <si>
    <t>ИП Мик Елена Анатольевна ИНН: 861709921606</t>
  </si>
  <si>
    <t xml:space="preserve">г.п. Федоровский,                 ул. Ленина, 29   </t>
  </si>
  <si>
    <t>Услуги косметолога</t>
  </si>
  <si>
    <t xml:space="preserve">Каленова Екатерина Владимировна </t>
  </si>
  <si>
    <t xml:space="preserve">Хуснутдиновна Альбина Мансуровна </t>
  </si>
  <si>
    <t>г.п.Федоровский                    ул. Ленина, 8</t>
  </si>
  <si>
    <t>ИП Тюменцева Татьяна Олеговна                          ИНН 861713383453</t>
  </si>
  <si>
    <t>Услуги массажа</t>
  </si>
  <si>
    <t>ИП Царева Наталья Ивановна</t>
  </si>
  <si>
    <t>ИП Милеева Вера Григорьевна</t>
  </si>
  <si>
    <t>Прокат лыжного инвентаря</t>
  </si>
  <si>
    <t>ул. Федорова, 4</t>
  </si>
  <si>
    <t xml:space="preserve">МАУ "Федоровский спортивно-оздоровительный центр", </t>
  </si>
  <si>
    <t>МАУ "Федоровский спортивно-оздоровительный центр"</t>
  </si>
  <si>
    <t xml:space="preserve">Прокат коньков </t>
  </si>
  <si>
    <t>ул. Строителей, 6</t>
  </si>
  <si>
    <t>Хоккейный корт "Северная звезда"</t>
  </si>
  <si>
    <t>ул. Ломоносова, 1</t>
  </si>
  <si>
    <t>Ледовый каток "Метелица"</t>
  </si>
  <si>
    <t>встроенное в СК "Жемчужина"</t>
  </si>
  <si>
    <t>Шиномонтажная мастерская</t>
  </si>
  <si>
    <t>Автомастерская</t>
  </si>
  <si>
    <t>г.п.Федоровский,                                               ул. Пионерная, 59/2</t>
  </si>
  <si>
    <t>ИП Керимов Интигам Игилаб оглы</t>
  </si>
  <si>
    <t xml:space="preserve">ИП Керимов Интигам Игилаб оглы, </t>
  </si>
  <si>
    <t>Станция тех. обслуживания автомобилей</t>
  </si>
  <si>
    <t>Лада</t>
  </si>
  <si>
    <t xml:space="preserve"> г.п.Федоровский, ул. Пионерная, 34/б</t>
  </si>
  <si>
    <t>ИП Панченко Евгений Николаевич</t>
  </si>
  <si>
    <t>ИП Агабабян Герман Кримович</t>
  </si>
  <si>
    <t>г.п.Федоровский, ул. Пионерная, 42/2</t>
  </si>
  <si>
    <t xml:space="preserve">ИП Сулейманов Мубариз Юсиф оглы </t>
  </si>
  <si>
    <t>в составе гаражных боксов</t>
  </si>
  <si>
    <t>г.п. Федоровский Промышленный проезд (№7), 22/2</t>
  </si>
  <si>
    <t>ООО "Компания А-Я" директор Сердюк Александр Яковлевич</t>
  </si>
  <si>
    <t xml:space="preserve">ООО "Доннефтепроминвест" Сердюк Александр Яковлевич                     </t>
  </si>
  <si>
    <t xml:space="preserve">Автомойка </t>
  </si>
  <si>
    <t>г.п. Федоровский ул. Пионерная, 44</t>
  </si>
  <si>
    <t>г.п.Федоровский ул. Пионерная, 42/2</t>
  </si>
  <si>
    <t>г.п. Федоровский ул. Савуйская ГСК "Москвич"</t>
  </si>
  <si>
    <t>Мечта</t>
  </si>
  <si>
    <t>г.п.Федоровский,                                                ул. Пионерная, 42/1</t>
  </si>
  <si>
    <t xml:space="preserve">Копи-центр </t>
  </si>
  <si>
    <t>Копи-центр</t>
  </si>
  <si>
    <t>г.п. Федоровский ул.Строителей, 24                тел. 732-075</t>
  </si>
  <si>
    <t>ИП Леонтьева             Ольга Генадьевна</t>
  </si>
  <si>
    <t xml:space="preserve">                          ООО «Зов» директор Зороглян Овик Мартиросович  </t>
  </si>
  <si>
    <t>магазин «Зов»                (2 этаж)</t>
  </si>
  <si>
    <t xml:space="preserve"> г.п.Федоровский,            пер. Энтузиастов, 6а </t>
  </si>
  <si>
    <t>по городскому поселению Федоровский</t>
  </si>
  <si>
    <t xml:space="preserve">Магомедгаджиева Сайгибат Магомедгаджиена    ИНН 861713082600                </t>
  </si>
  <si>
    <t>Таштанова Юлдузхон Мамержановна ИНН 86114720052</t>
  </si>
  <si>
    <t xml:space="preserve">Мансурова Айгуль Рашидовна </t>
  </si>
  <si>
    <t>Рамазанова Менглибике Косановна</t>
  </si>
  <si>
    <t>ИП Проводин Артем Сергеевич ИНН 542211765481</t>
  </si>
  <si>
    <t>ИП Чимпоеш Елена Ивановна ИНН 861709927887</t>
  </si>
  <si>
    <t>г.п. Федоровский, ПГК "Автомобилист"</t>
  </si>
  <si>
    <t>ИП Искакова Зарханум Кочербаевна</t>
  </si>
  <si>
    <t>Ювелирная мастерская</t>
  </si>
  <si>
    <t>г.п.Федоровский,                                                                      ул. Ленина, 8</t>
  </si>
  <si>
    <t xml:space="preserve">ИП Закарян Месроп Яшаевич                                        </t>
  </si>
  <si>
    <t>Ремонт сотовых телефонов</t>
  </si>
  <si>
    <t>г.п.Федоровский,                                                                      ул. Савуйская,16</t>
  </si>
  <si>
    <t>ИП Сафаргалиев Вилдан Султангалиевич, тел. 89195376300</t>
  </si>
  <si>
    <t>отдельностоящее</t>
  </si>
  <si>
    <t>встроенное в ТЦ "Элит"</t>
  </si>
  <si>
    <t>доступ для инвалидов есть</t>
  </si>
  <si>
    <t>г.п. Федоровский,             ул. Пионерная 34/3</t>
  </si>
  <si>
    <t>Хаитова Шоира Ахметжановна
ИНН:861713311314
тел. 89222591388</t>
  </si>
  <si>
    <t>"Каскад"</t>
  </si>
  <si>
    <t>Ремонт ювелирных изделий</t>
  </si>
  <si>
    <t>Изготовление мебели</t>
  </si>
  <si>
    <t>г.п. Федоровский,                 ул. Ленина2/2</t>
  </si>
  <si>
    <t>встроенное в магазин "Мечта"</t>
  </si>
  <si>
    <t>Яркова Юлия Ильгизовна
ИНН:861715662212</t>
  </si>
  <si>
    <t xml:space="preserve">Керимов Интигам Ингилаб оглы                        тел. 89227983579         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</si>
  <si>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ремонту, окраске и пошиву обуви                                                                                                                                               по городскому поселению Федоровский Сургутского района  на 01.01.2026 год</t>
  </si>
  <si>
    <t xml:space="preserve"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ремонту и пошиву швейных, меховых и кожаных изделий, головных уборов и изделий текстильной галантереи, ремонту, пошиву и вязанию трикотажных изделий по городскому поселению Федоровский Сургутского района  на 01.01.2026 год </t>
  </si>
  <si>
    <t>Ремонт одежды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</si>
  <si>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ремонту  и техническому обслуживанию бытовой радиоэлектронной аппаратуры,  бытовых машин и бытовых приборов, ремонту и изготовлению металлоизделий по городскому поселению Федоровский Сургутского района  на 01.01.2026 год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</si>
  <si>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изготовлению и ремонту мебели                                                                                                                                               по городскому поселению Федоровский Сургутского района  на 01.01.2026 год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</si>
  <si>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услугам бань, душевых, саун                                                                                                                                     по городскому поселению Федоровский Сургутского района  на 01.01.2026 год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</si>
  <si>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услугам предприятий по прокату                                                                                                                                                                         по городскому поселению Федоровский Сургутского района  на 01.01.2026 год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</si>
  <si>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ритуальным и обрядовым услугам                                                                                                                                                  по городскому поселению Федоровский Сургутского района  на 01.01.2026 год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</si>
  <si>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бытового обслуживания ПО ТЕХНИЧЕСКОМУ ОБСЛУЖИВАНИЮ И РЕМОНТУ ТРАНСПОРТНЫХ СРЕДСТВ, МАШИН И ОБОРУДОВАНИЯ (СТО, автомойки, шиномонтаж), расположенных на территории городского поселения Федоровский Сургутского района  на 01.01.2026 год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</si>
  <si>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бытового обслуживания ПО РЕМОНТУ И СТРОИТЕЛЬСТВУ ЖИЛЬЯ, ИНЫХ ПОСТРОЕК, расположенных на территории городского поселения Федоровский  Сургутского района  на 01.01.2026 год</t>
  </si>
  <si>
    <r>
      <t xml:space="preserve">ПО ИНЫМ УСЛУГАМ  </t>
    </r>
    <r>
      <rPr>
        <sz val="14"/>
        <rFont val="Times New Roman"/>
        <family val="1"/>
        <charset val="204"/>
      </rPr>
      <t>на 01.01.2026 год</t>
    </r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</si>
  <si>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химической чистке и крашению, услугам прачечных                                                                                                                                                         по гп Федоровский Сургутского района  на 01.01.2026</t>
  </si>
  <si>
    <t>СВЕДЕНИЯ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наличии предприятий  бытового обслуживания по услугам парикмахерских, салогов красоты и тд.                                                                                                                                                                   по городскому поселению Федоровский  Сургутского района  на 01.01.2026 год</t>
  </si>
  <si>
    <t>Ремонт телевизоров</t>
  </si>
  <si>
    <t>Уланова Анастасия Анатольевна ИНН: 860102789779</t>
  </si>
  <si>
    <t>Чернышева Наталья Владимировна</t>
  </si>
  <si>
    <t>Маникюр</t>
  </si>
  <si>
    <t>Банников Олег Юрьевич</t>
  </si>
  <si>
    <t>Колобосачева Лариса Валерьевна</t>
  </si>
  <si>
    <t>Саплон красоты</t>
  </si>
  <si>
    <t>Алексеева Наталья Сергеевна</t>
  </si>
  <si>
    <t>Корпосева Валентина Максимовна</t>
  </si>
  <si>
    <t>Крис Евгения Александровна</t>
  </si>
  <si>
    <t>Услуги психолога</t>
  </si>
  <si>
    <t>Степанова Ольга Алексеевна</t>
  </si>
  <si>
    <t>Хасанов Мухамет Димович
ИНН:023001478408</t>
  </si>
  <si>
    <t>Услуги юрист</t>
  </si>
  <si>
    <t>Патик Валерий Алексеевич
тел.89048802656</t>
  </si>
  <si>
    <r>
      <t>х</t>
    </r>
    <r>
      <rPr>
        <b/>
        <sz val="10"/>
        <rFont val="Times New Roman"/>
        <family val="1"/>
        <charset val="204"/>
      </rPr>
      <t>*</t>
    </r>
  </si>
  <si>
    <t>Ксерокопия-фотопечать</t>
  </si>
  <si>
    <t xml:space="preserve">Субъект (наименование юридического/физического лица) </t>
  </si>
  <si>
    <t>Собственник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</si>
</sst>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u/>
      <sz val="10"/>
      <name val="Arial Cyr"/>
      <charset val="204"/>
    </font>
    <font>
      <sz val="10"/>
      <name val="Times New Roman"/>
      <family val="1"/>
      <charset val="204"/>
    </font>
    <font>
      <sz val="13"/>
      <name val="Arial Cyr"/>
      <charset val="204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wrapText="1"/>
    </xf>
    <xf numFmtId="0" fontId="5" fillId="0" borderId="0" xfId="0" applyFont="1"/>
    <xf numFmtId="0" fontId="0" fillId="0" borderId="0" xfId="0" applyBorder="1" applyAlignment="1">
      <alignment horizontal="left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6" fillId="0" borderId="2" xfId="0" applyFont="1" applyBorder="1" applyAlignme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0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2" borderId="3" xfId="0" applyFont="1" applyFill="1" applyBorder="1" applyAlignment="1">
      <alignment horizontal="left" wrapText="1"/>
    </xf>
    <xf numFmtId="0" fontId="6" fillId="0" borderId="1" xfId="0" applyFont="1" applyBorder="1"/>
    <xf numFmtId="0" fontId="0" fillId="0" borderId="1" xfId="0" applyFont="1" applyBorder="1"/>
    <xf numFmtId="0" fontId="0" fillId="2" borderId="1" xfId="0" applyFont="1" applyFill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 wrapText="1"/>
    </xf>
    <xf numFmtId="0" fontId="0" fillId="0" borderId="0" xfId="0" applyFont="1" applyBorder="1"/>
    <xf numFmtId="0" fontId="12" fillId="0" borderId="0" xfId="0" applyFont="1" applyAlignment="1"/>
    <xf numFmtId="0" fontId="0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11" fillId="0" borderId="0" xfId="0" applyFont="1" applyBorder="1"/>
    <xf numFmtId="0" fontId="11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2" borderId="0" xfId="0" applyFont="1" applyFill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14" fontId="18" fillId="2" borderId="1" xfId="0" applyNumberFormat="1" applyFont="1" applyFill="1" applyBorder="1" applyAlignment="1">
      <alignment horizontal="left" wrapText="1"/>
    </xf>
    <xf numFmtId="0" fontId="0" fillId="3" borderId="0" xfId="0" applyFont="1" applyFill="1" applyAlignment="1">
      <alignment horizontal="left" wrapText="1"/>
    </xf>
    <xf numFmtId="0" fontId="20" fillId="2" borderId="1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0" fontId="11" fillId="2" borderId="1" xfId="0" applyFont="1" applyFill="1" applyBorder="1" applyAlignment="1"/>
    <xf numFmtId="0" fontId="0" fillId="2" borderId="0" xfId="0" applyFill="1"/>
    <xf numFmtId="0" fontId="6" fillId="2" borderId="2" xfId="0" applyFont="1" applyFill="1" applyBorder="1" applyAlignment="1"/>
    <xf numFmtId="0" fontId="0" fillId="2" borderId="1" xfId="0" applyFont="1" applyFill="1" applyBorder="1"/>
    <xf numFmtId="0" fontId="0" fillId="2" borderId="0" xfId="0" applyFont="1" applyFill="1" applyAlignment="1"/>
    <xf numFmtId="0" fontId="12" fillId="2" borderId="0" xfId="0" applyFont="1" applyFill="1" applyAlignment="1">
      <alignment wrapText="1"/>
    </xf>
    <xf numFmtId="0" fontId="0" fillId="2" borderId="0" xfId="0" applyFont="1" applyFill="1"/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/>
    <xf numFmtId="49" fontId="19" fillId="2" borderId="1" xfId="0" applyNumberFormat="1" applyFont="1" applyFill="1" applyBorder="1" applyAlignment="1">
      <alignment horizontal="center" vertical="justify" wrapText="1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left"/>
    </xf>
    <xf numFmtId="0" fontId="11" fillId="2" borderId="0" xfId="0" applyFont="1" applyFill="1"/>
    <xf numFmtId="0" fontId="18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0" xfId="0" applyFont="1" applyFill="1" applyBorder="1" applyAlignment="1"/>
    <xf numFmtId="0" fontId="0" fillId="2" borderId="0" xfId="0" applyFill="1" applyBorder="1"/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2" borderId="5" xfId="0" applyFont="1" applyFill="1" applyBorder="1" applyAlignment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horizontal="left"/>
    </xf>
    <xf numFmtId="0" fontId="11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11" fillId="0" borderId="0" xfId="0" applyFont="1" applyAlignment="1">
      <alignment horizontal="center" vertical="top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85" zoomScaleNormal="100" zoomScaleSheetLayoutView="85" workbookViewId="0">
      <selection activeCell="H9" sqref="H9"/>
    </sheetView>
  </sheetViews>
  <sheetFormatPr defaultColWidth="9.140625" defaultRowHeight="12.75" x14ac:dyDescent="0.2"/>
  <cols>
    <col min="1" max="1" width="6" style="2" customWidth="1"/>
    <col min="2" max="2" width="18.42578125" style="2" customWidth="1"/>
    <col min="3" max="3" width="15.7109375" style="2" customWidth="1"/>
    <col min="4" max="4" width="15.5703125" style="2" customWidth="1"/>
    <col min="5" max="5" width="19.5703125" style="2" customWidth="1"/>
    <col min="6" max="6" width="21.140625" style="2" customWidth="1"/>
    <col min="7" max="7" width="14.140625" style="2" customWidth="1"/>
    <col min="8" max="8" width="10.42578125" style="2" customWidth="1"/>
    <col min="9" max="9" width="12.85546875" style="2" customWidth="1"/>
    <col min="10" max="10" width="10.42578125" style="2" customWidth="1"/>
    <col min="11" max="11" width="15.7109375" style="2" customWidth="1"/>
    <col min="12" max="13" width="9.28515625" style="2" customWidth="1"/>
    <col min="14" max="16384" width="9.140625" style="2"/>
  </cols>
  <sheetData>
    <row r="1" spans="1:14" ht="24" customHeight="1" x14ac:dyDescent="0.2">
      <c r="A1" s="171" t="s">
        <v>17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ht="64.5" customHeight="1" x14ac:dyDescent="0.2">
      <c r="A2" s="170" t="s">
        <v>266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ht="19.5" customHeight="1" x14ac:dyDescent="0.25">
      <c r="A3" s="64"/>
      <c r="B3" s="64"/>
      <c r="C3" s="64"/>
      <c r="D3" s="64"/>
      <c r="E3" s="64"/>
      <c r="F3" s="64"/>
      <c r="G3" s="64"/>
      <c r="H3" s="64"/>
      <c r="I3" s="91"/>
      <c r="J3" s="91"/>
      <c r="K3" s="64"/>
      <c r="L3" s="20"/>
      <c r="M3" s="20"/>
    </row>
    <row r="4" spans="1:14" s="70" customFormat="1" ht="67.5" customHeight="1" x14ac:dyDescent="0.25">
      <c r="A4" s="179" t="s">
        <v>0</v>
      </c>
      <c r="B4" s="179" t="s">
        <v>1</v>
      </c>
      <c r="C4" s="179" t="s">
        <v>2</v>
      </c>
      <c r="D4" s="179" t="s">
        <v>12</v>
      </c>
      <c r="E4" s="179" t="s">
        <v>43</v>
      </c>
      <c r="F4" s="179" t="s">
        <v>42</v>
      </c>
      <c r="G4" s="179" t="s">
        <v>7</v>
      </c>
      <c r="H4" s="179" t="s">
        <v>4</v>
      </c>
      <c r="I4" s="180" t="s">
        <v>45</v>
      </c>
      <c r="J4" s="180" t="s">
        <v>46</v>
      </c>
      <c r="K4" s="177" t="s">
        <v>44</v>
      </c>
      <c r="L4" s="174" t="s">
        <v>37</v>
      </c>
      <c r="M4" s="175"/>
      <c r="N4" s="176"/>
    </row>
    <row r="5" spans="1:14" s="71" customFormat="1" ht="106.5" customHeight="1" x14ac:dyDescent="0.25">
      <c r="A5" s="179"/>
      <c r="B5" s="179"/>
      <c r="C5" s="179"/>
      <c r="D5" s="179"/>
      <c r="E5" s="179"/>
      <c r="F5" s="179"/>
      <c r="G5" s="179"/>
      <c r="H5" s="179"/>
      <c r="I5" s="181"/>
      <c r="J5" s="181"/>
      <c r="K5" s="178"/>
      <c r="L5" s="89" t="s">
        <v>35</v>
      </c>
      <c r="M5" s="89" t="s">
        <v>36</v>
      </c>
      <c r="N5" s="89" t="s">
        <v>16</v>
      </c>
    </row>
    <row r="6" spans="1:14" s="41" customFormat="1" ht="51.75" customHeight="1" x14ac:dyDescent="0.2">
      <c r="A6" s="95">
        <v>1</v>
      </c>
      <c r="B6" s="106" t="s">
        <v>47</v>
      </c>
      <c r="C6" s="95" t="s">
        <v>48</v>
      </c>
      <c r="D6" s="95" t="s">
        <v>49</v>
      </c>
      <c r="E6" s="95" t="s">
        <v>50</v>
      </c>
      <c r="F6" s="95" t="s">
        <v>51</v>
      </c>
      <c r="G6" s="95" t="s">
        <v>52</v>
      </c>
      <c r="H6" s="95">
        <v>10</v>
      </c>
      <c r="I6" s="95" t="s">
        <v>53</v>
      </c>
      <c r="J6" s="95" t="s">
        <v>52</v>
      </c>
      <c r="K6" s="95">
        <v>1</v>
      </c>
      <c r="L6" s="69"/>
      <c r="M6" s="69"/>
      <c r="N6" s="69"/>
    </row>
    <row r="7" spans="1:14" s="41" customFormat="1" ht="48" customHeight="1" x14ac:dyDescent="0.2">
      <c r="A7" s="95">
        <v>2</v>
      </c>
      <c r="B7" s="106" t="s">
        <v>47</v>
      </c>
      <c r="C7" s="95" t="s">
        <v>48</v>
      </c>
      <c r="D7" s="95" t="s">
        <v>54</v>
      </c>
      <c r="E7" s="95" t="s">
        <v>55</v>
      </c>
      <c r="F7" s="95" t="s">
        <v>51</v>
      </c>
      <c r="G7" s="95" t="s">
        <v>56</v>
      </c>
      <c r="H7" s="95">
        <v>4</v>
      </c>
      <c r="I7" s="95" t="s">
        <v>63</v>
      </c>
      <c r="J7" s="95" t="s">
        <v>57</v>
      </c>
      <c r="K7" s="95">
        <v>1</v>
      </c>
      <c r="L7" s="69"/>
      <c r="M7" s="69"/>
      <c r="N7" s="69"/>
    </row>
    <row r="8" spans="1:14" s="41" customFormat="1" ht="42" customHeight="1" x14ac:dyDescent="0.2">
      <c r="A8" s="114"/>
      <c r="B8" s="101"/>
      <c r="C8" s="114"/>
      <c r="D8" s="95"/>
      <c r="E8" s="101"/>
      <c r="F8" s="114"/>
      <c r="G8" s="114"/>
      <c r="H8" s="101"/>
      <c r="I8" s="95"/>
      <c r="J8" s="95"/>
      <c r="K8" s="112"/>
      <c r="L8" s="101"/>
      <c r="M8" s="69"/>
      <c r="N8" s="69"/>
    </row>
    <row r="9" spans="1:14" s="41" customFormat="1" ht="16.5" x14ac:dyDescent="0.25">
      <c r="A9" s="40"/>
      <c r="B9" s="40"/>
      <c r="C9" s="40"/>
      <c r="D9" s="40"/>
      <c r="E9" s="40"/>
      <c r="F9" s="40"/>
      <c r="G9" s="40"/>
      <c r="H9" s="40"/>
      <c r="I9" s="66"/>
      <c r="J9" s="66"/>
      <c r="K9" s="66"/>
      <c r="L9" s="40"/>
      <c r="M9" s="69"/>
      <c r="N9" s="69"/>
    </row>
    <row r="10" spans="1:14" s="41" customFormat="1" ht="16.5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69"/>
      <c r="N10" s="69"/>
    </row>
    <row r="11" spans="1:14" s="41" customFormat="1" ht="16.5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69"/>
      <c r="N11" s="69"/>
    </row>
    <row r="12" spans="1:14" ht="49.5" x14ac:dyDescent="0.25">
      <c r="A12" s="24"/>
      <c r="B12" s="25" t="s">
        <v>13</v>
      </c>
      <c r="C12" s="111" t="s">
        <v>10</v>
      </c>
      <c r="D12" s="111" t="s">
        <v>10</v>
      </c>
      <c r="E12" s="111" t="s">
        <v>10</v>
      </c>
      <c r="F12" s="111" t="s">
        <v>10</v>
      </c>
      <c r="G12" s="111" t="s">
        <v>10</v>
      </c>
      <c r="H12" s="24">
        <v>14</v>
      </c>
      <c r="I12" s="24"/>
      <c r="J12" s="24"/>
      <c r="K12" s="113">
        <f>K6+K7+K8+K9+K10+K11</f>
        <v>2</v>
      </c>
      <c r="L12" s="67"/>
      <c r="M12" s="68"/>
      <c r="N12" s="68"/>
    </row>
    <row r="13" spans="1:14" ht="16.5" x14ac:dyDescent="0.25">
      <c r="A13" s="29"/>
      <c r="B13" s="30"/>
      <c r="C13" s="44"/>
      <c r="D13" s="44"/>
      <c r="E13" s="44"/>
      <c r="F13" s="44"/>
      <c r="G13" s="44"/>
      <c r="H13" s="29"/>
      <c r="I13" s="29"/>
      <c r="J13" s="29"/>
      <c r="K13" s="29"/>
      <c r="L13" s="32"/>
    </row>
    <row r="14" spans="1:14" ht="16.5" x14ac:dyDescent="0.25">
      <c r="A14" s="172" t="s">
        <v>11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20"/>
      <c r="M14" s="20"/>
    </row>
    <row r="15" spans="1:14" x14ac:dyDescent="0.2">
      <c r="A15" s="3"/>
      <c r="B15" s="6"/>
      <c r="C15" s="7"/>
      <c r="D15" s="7"/>
      <c r="E15" s="7"/>
      <c r="F15" s="7"/>
      <c r="G15" s="7"/>
      <c r="H15" s="3"/>
      <c r="I15" s="3"/>
      <c r="J15" s="3"/>
      <c r="K15" s="3"/>
    </row>
    <row r="16" spans="1:14" x14ac:dyDescent="0.2">
      <c r="A16" s="16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4" ht="30.75" customHeight="1" x14ac:dyDescent="0.2">
      <c r="A17" s="169" t="s">
        <v>38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20" spans="1:14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4" ht="14.2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4" ht="14.25" customHeight="1" x14ac:dyDescent="0.2">
      <c r="A23" s="5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4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4" ht="13.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4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4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4" ht="12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4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4" x14ac:dyDescent="0.2">
      <c r="A31" s="5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4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6" spans="1:11" x14ac:dyDescent="0.2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1" spans="1:11" x14ac:dyDescent="0.2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autoFilter ref="A5:H5"/>
  <mergeCells count="16">
    <mergeCell ref="A17:N17"/>
    <mergeCell ref="A2:N2"/>
    <mergeCell ref="A1:N1"/>
    <mergeCell ref="A14:K14"/>
    <mergeCell ref="L4:N4"/>
    <mergeCell ref="K4:K5"/>
    <mergeCell ref="H4:H5"/>
    <mergeCell ref="G4:G5"/>
    <mergeCell ref="F4:F5"/>
    <mergeCell ref="E4:E5"/>
    <mergeCell ref="D4:D5"/>
    <mergeCell ref="C4:C5"/>
    <mergeCell ref="B4:B5"/>
    <mergeCell ref="A4:A5"/>
    <mergeCell ref="I4:I5"/>
    <mergeCell ref="J4:J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zoomScale="90" zoomScaleNormal="78" zoomScaleSheetLayoutView="90" workbookViewId="0">
      <selection sqref="A1:O1"/>
    </sheetView>
  </sheetViews>
  <sheetFormatPr defaultColWidth="9.140625" defaultRowHeight="12.75" x14ac:dyDescent="0.2"/>
  <cols>
    <col min="1" max="1" width="6" style="2" customWidth="1"/>
    <col min="2" max="2" width="19.7109375" style="2" customWidth="1"/>
    <col min="3" max="3" width="14.140625" style="2" customWidth="1"/>
    <col min="4" max="4" width="15.7109375" style="2" customWidth="1"/>
    <col min="5" max="5" width="18.28515625" style="2" customWidth="1"/>
    <col min="6" max="6" width="14" style="2" customWidth="1"/>
    <col min="7" max="7" width="13.42578125" style="2" customWidth="1"/>
    <col min="8" max="8" width="12.5703125" style="2" customWidth="1"/>
    <col min="9" max="9" width="17.42578125" style="2" hidden="1" customWidth="1"/>
    <col min="10" max="11" width="14" style="2" customWidth="1"/>
    <col min="12" max="12" width="16.85546875" style="2" customWidth="1"/>
    <col min="13" max="14" width="10.28515625" style="2" customWidth="1"/>
    <col min="15" max="15" width="10.5703125" style="2" customWidth="1"/>
    <col min="16" max="16384" width="9.140625" style="2"/>
  </cols>
  <sheetData>
    <row r="1" spans="1:15" ht="16.5" x14ac:dyDescent="0.25">
      <c r="A1" s="187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  <c r="M2" s="23"/>
    </row>
    <row r="3" spans="1:15" ht="66.75" customHeight="1" x14ac:dyDescent="0.2">
      <c r="A3" s="170" t="s">
        <v>273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16.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0"/>
    </row>
    <row r="5" spans="1:15" s="1" customFormat="1" ht="61.5" customHeight="1" x14ac:dyDescent="0.25">
      <c r="A5" s="179" t="s">
        <v>0</v>
      </c>
      <c r="B5" s="179" t="s">
        <v>1</v>
      </c>
      <c r="C5" s="179" t="s">
        <v>2</v>
      </c>
      <c r="D5" s="179" t="s">
        <v>12</v>
      </c>
      <c r="E5" s="179" t="s">
        <v>43</v>
      </c>
      <c r="F5" s="179" t="s">
        <v>42</v>
      </c>
      <c r="G5" s="179" t="s">
        <v>7</v>
      </c>
      <c r="H5" s="179" t="s">
        <v>4</v>
      </c>
      <c r="I5" s="179" t="s">
        <v>24</v>
      </c>
      <c r="J5" s="180" t="s">
        <v>45</v>
      </c>
      <c r="K5" s="180" t="s">
        <v>46</v>
      </c>
      <c r="L5" s="188" t="s">
        <v>44</v>
      </c>
      <c r="M5" s="174" t="s">
        <v>37</v>
      </c>
      <c r="N5" s="175"/>
      <c r="O5" s="176"/>
    </row>
    <row r="6" spans="1:15" ht="108.75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81"/>
      <c r="K6" s="181"/>
      <c r="L6" s="189"/>
      <c r="M6" s="89" t="s">
        <v>35</v>
      </c>
      <c r="N6" s="89" t="s">
        <v>36</v>
      </c>
      <c r="O6" s="89" t="s">
        <v>16</v>
      </c>
    </row>
    <row r="7" spans="1:15" ht="16.5" x14ac:dyDescent="0.25">
      <c r="A7" s="48"/>
      <c r="B7" s="42"/>
      <c r="C7" s="42"/>
      <c r="D7" s="42"/>
      <c r="E7" s="42"/>
      <c r="F7" s="42"/>
      <c r="G7" s="42"/>
      <c r="H7" s="48"/>
      <c r="I7" s="48"/>
      <c r="J7" s="48"/>
      <c r="K7" s="48"/>
      <c r="L7" s="48"/>
      <c r="M7" s="83"/>
      <c r="N7" s="83"/>
      <c r="O7" s="83"/>
    </row>
    <row r="8" spans="1:15" ht="16.5" x14ac:dyDescent="0.25">
      <c r="A8" s="48"/>
      <c r="B8" s="42"/>
      <c r="C8" s="42"/>
      <c r="D8" s="42"/>
      <c r="E8" s="42"/>
      <c r="F8" s="42"/>
      <c r="G8" s="42"/>
      <c r="H8" s="48"/>
      <c r="I8" s="48"/>
      <c r="J8" s="48"/>
      <c r="K8" s="48"/>
      <c r="L8" s="48"/>
      <c r="M8" s="83"/>
      <c r="N8" s="83"/>
      <c r="O8" s="83"/>
    </row>
    <row r="9" spans="1:15" ht="16.5" x14ac:dyDescent="0.25">
      <c r="A9" s="48"/>
      <c r="B9" s="42"/>
      <c r="C9" s="42"/>
      <c r="D9" s="42"/>
      <c r="E9" s="42"/>
      <c r="F9" s="42"/>
      <c r="G9" s="42"/>
      <c r="H9" s="48"/>
      <c r="I9" s="48"/>
      <c r="J9" s="48"/>
      <c r="K9" s="48"/>
      <c r="L9" s="48"/>
      <c r="M9" s="56"/>
      <c r="N9" s="56"/>
      <c r="O9" s="56"/>
    </row>
    <row r="10" spans="1:15" ht="16.5" x14ac:dyDescent="0.2">
      <c r="A10" s="48"/>
      <c r="B10" s="42"/>
      <c r="C10" s="42"/>
      <c r="D10" s="42"/>
      <c r="E10" s="42"/>
      <c r="F10" s="42"/>
      <c r="G10" s="42"/>
      <c r="H10" s="48"/>
      <c r="I10" s="48"/>
      <c r="J10" s="48"/>
      <c r="K10" s="48"/>
      <c r="L10" s="48"/>
      <c r="M10" s="69"/>
      <c r="N10" s="69"/>
      <c r="O10" s="69"/>
    </row>
    <row r="11" spans="1:15" ht="16.5" x14ac:dyDescent="0.2">
      <c r="A11" s="48"/>
      <c r="B11" s="42"/>
      <c r="C11" s="42"/>
      <c r="D11" s="42"/>
      <c r="E11" s="42"/>
      <c r="F11" s="42"/>
      <c r="G11" s="42"/>
      <c r="H11" s="48"/>
      <c r="I11" s="48"/>
      <c r="J11" s="48"/>
      <c r="K11" s="48"/>
      <c r="L11" s="48"/>
      <c r="M11" s="69"/>
      <c r="N11" s="69"/>
      <c r="O11" s="69"/>
    </row>
    <row r="12" spans="1:15" ht="16.5" x14ac:dyDescent="0.2">
      <c r="A12" s="48"/>
      <c r="B12" s="42"/>
      <c r="C12" s="42"/>
      <c r="D12" s="42"/>
      <c r="E12" s="42"/>
      <c r="F12" s="42"/>
      <c r="G12" s="42"/>
      <c r="H12" s="48"/>
      <c r="I12" s="48"/>
      <c r="J12" s="48"/>
      <c r="K12" s="48"/>
      <c r="L12" s="48"/>
      <c r="M12" s="69"/>
      <c r="N12" s="69"/>
      <c r="O12" s="69"/>
    </row>
    <row r="13" spans="1:15" ht="16.5" x14ac:dyDescent="0.2">
      <c r="A13" s="48"/>
      <c r="B13" s="42"/>
      <c r="C13" s="42"/>
      <c r="D13" s="42"/>
      <c r="E13" s="42"/>
      <c r="F13" s="42"/>
      <c r="G13" s="42"/>
      <c r="H13" s="48"/>
      <c r="I13" s="48"/>
      <c r="J13" s="48"/>
      <c r="K13" s="48"/>
      <c r="L13" s="48"/>
      <c r="M13" s="69"/>
      <c r="N13" s="69"/>
      <c r="O13" s="69"/>
    </row>
    <row r="14" spans="1:15" ht="16.5" x14ac:dyDescent="0.2">
      <c r="A14" s="51"/>
      <c r="B14" s="47"/>
      <c r="C14" s="52"/>
      <c r="D14" s="52"/>
      <c r="E14" s="42"/>
      <c r="F14" s="42"/>
      <c r="G14" s="42"/>
      <c r="H14" s="49"/>
      <c r="I14" s="49"/>
      <c r="J14" s="49"/>
      <c r="K14" s="49"/>
      <c r="L14" s="49"/>
      <c r="M14" s="68"/>
      <c r="N14" s="68"/>
      <c r="O14" s="68"/>
    </row>
    <row r="15" spans="1:15" ht="47.25" x14ac:dyDescent="0.25">
      <c r="A15" s="26"/>
      <c r="B15" s="122" t="s">
        <v>3</v>
      </c>
      <c r="C15" s="123" t="s">
        <v>10</v>
      </c>
      <c r="D15" s="123" t="s">
        <v>10</v>
      </c>
      <c r="E15" s="123" t="s">
        <v>10</v>
      </c>
      <c r="F15" s="123" t="s">
        <v>10</v>
      </c>
      <c r="G15" s="123" t="s">
        <v>10</v>
      </c>
      <c r="H15" s="49"/>
      <c r="I15" s="49"/>
      <c r="J15" s="49"/>
      <c r="K15" s="49"/>
      <c r="L15" s="49"/>
      <c r="M15" s="68"/>
      <c r="N15" s="68"/>
      <c r="O15" s="68"/>
    </row>
    <row r="17" spans="1:15" ht="16.5" x14ac:dyDescent="0.25">
      <c r="A17" s="172" t="s">
        <v>11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1:15" ht="16.5" x14ac:dyDescent="0.25">
      <c r="A18" s="29"/>
      <c r="B18" s="30"/>
      <c r="C18" s="31"/>
      <c r="D18" s="31"/>
      <c r="E18" s="31"/>
      <c r="F18" s="31"/>
      <c r="G18" s="31"/>
      <c r="H18" s="29"/>
      <c r="I18" s="29"/>
      <c r="J18" s="29"/>
      <c r="K18" s="29"/>
      <c r="L18" s="29"/>
    </row>
    <row r="19" spans="1:15" ht="21.75" customHeight="1" x14ac:dyDescent="0.25">
      <c r="A19" s="190" t="s">
        <v>39</v>
      </c>
      <c r="B19" s="190"/>
      <c r="C19" s="190"/>
      <c r="D19" s="190"/>
      <c r="E19" s="190"/>
      <c r="F19" s="190"/>
      <c r="G19" s="190"/>
      <c r="H19" s="190"/>
      <c r="I19" s="55"/>
      <c r="J19" s="55"/>
      <c r="K19" s="55"/>
      <c r="L19" s="55"/>
      <c r="M19" s="55"/>
      <c r="N19" s="55"/>
      <c r="O19" s="55"/>
    </row>
    <row r="20" spans="1:15" ht="24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</sheetData>
  <autoFilter ref="A5:I5"/>
  <mergeCells count="17">
    <mergeCell ref="K5:K6"/>
    <mergeCell ref="A19:H19"/>
    <mergeCell ref="M5:O5"/>
    <mergeCell ref="A17:L17"/>
    <mergeCell ref="A3:O3"/>
    <mergeCell ref="A1:O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L5:L6"/>
    <mergeCell ref="J5:J6"/>
  </mergeCells>
  <phoneticPr fontId="2" type="noConversion"/>
  <pageMargins left="0.15748031496062992" right="0.15748031496062992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N28"/>
  <sheetViews>
    <sheetView topLeftCell="A10" zoomScale="96" zoomScaleNormal="96" workbookViewId="0">
      <selection activeCell="H18" sqref="H18"/>
    </sheetView>
  </sheetViews>
  <sheetFormatPr defaultRowHeight="12.75" x14ac:dyDescent="0.2"/>
  <cols>
    <col min="1" max="1" width="4.28515625" customWidth="1"/>
    <col min="2" max="2" width="18.42578125" customWidth="1"/>
    <col min="3" max="3" width="15" customWidth="1"/>
    <col min="4" max="5" width="16.28515625" customWidth="1"/>
    <col min="6" max="6" width="16" customWidth="1"/>
    <col min="7" max="7" width="12.85546875" customWidth="1"/>
    <col min="8" max="8" width="14.140625" customWidth="1"/>
    <col min="9" max="9" width="16.28515625" customWidth="1"/>
    <col min="10" max="10" width="11.42578125" customWidth="1"/>
    <col min="11" max="11" width="12.85546875" customWidth="1"/>
    <col min="12" max="12" width="9.7109375" customWidth="1"/>
    <col min="13" max="13" width="11.42578125" customWidth="1"/>
    <col min="14" max="14" width="12.5703125" customWidth="1"/>
  </cols>
  <sheetData>
    <row r="2" spans="1:14" ht="16.5" customHeight="1" x14ac:dyDescent="0.25">
      <c r="A2" s="191" t="s">
        <v>30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16.5" x14ac:dyDescent="0.25">
      <c r="A3" s="20"/>
      <c r="B3" s="20"/>
      <c r="C3" s="20"/>
      <c r="D3" s="20"/>
      <c r="E3" s="20"/>
      <c r="F3" s="20"/>
      <c r="G3" s="23"/>
      <c r="H3" s="23"/>
      <c r="I3" s="23"/>
      <c r="J3" s="23"/>
    </row>
    <row r="4" spans="1:14" ht="68.45" customHeight="1" x14ac:dyDescent="0.2">
      <c r="A4" s="201" t="s">
        <v>274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ht="15.7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4"/>
      <c r="L5" s="54"/>
    </row>
    <row r="6" spans="1:14" ht="47.25" customHeight="1" x14ac:dyDescent="0.25">
      <c r="A6" s="179" t="s">
        <v>0</v>
      </c>
      <c r="B6" s="179" t="s">
        <v>1</v>
      </c>
      <c r="C6" s="179" t="s">
        <v>2</v>
      </c>
      <c r="D6" s="179" t="s">
        <v>12</v>
      </c>
      <c r="E6" s="179" t="s">
        <v>43</v>
      </c>
      <c r="F6" s="179" t="s">
        <v>42</v>
      </c>
      <c r="G6" s="179" t="s">
        <v>7</v>
      </c>
      <c r="H6" s="179" t="s">
        <v>4</v>
      </c>
      <c r="I6" s="180" t="s">
        <v>45</v>
      </c>
      <c r="J6" s="180" t="s">
        <v>46</v>
      </c>
      <c r="K6" s="188" t="s">
        <v>6</v>
      </c>
      <c r="L6" s="174" t="s">
        <v>37</v>
      </c>
      <c r="M6" s="175"/>
      <c r="N6" s="176"/>
    </row>
    <row r="7" spans="1:14" ht="116.25" customHeight="1" x14ac:dyDescent="0.2">
      <c r="A7" s="179"/>
      <c r="B7" s="179"/>
      <c r="C7" s="179"/>
      <c r="D7" s="179"/>
      <c r="E7" s="179"/>
      <c r="F7" s="179"/>
      <c r="G7" s="179"/>
      <c r="H7" s="179"/>
      <c r="I7" s="181"/>
      <c r="J7" s="181"/>
      <c r="K7" s="189"/>
      <c r="L7" s="89" t="s">
        <v>35</v>
      </c>
      <c r="M7" s="89" t="s">
        <v>36</v>
      </c>
      <c r="N7" s="89" t="s">
        <v>16</v>
      </c>
    </row>
    <row r="8" spans="1:14" ht="38.25" x14ac:dyDescent="0.25">
      <c r="A8" s="109">
        <v>1</v>
      </c>
      <c r="B8" s="95" t="s">
        <v>210</v>
      </c>
      <c r="C8" s="89" t="s">
        <v>211</v>
      </c>
      <c r="D8" s="95" t="s">
        <v>212</v>
      </c>
      <c r="E8" s="95" t="s">
        <v>213</v>
      </c>
      <c r="F8" s="95" t="s">
        <v>214</v>
      </c>
      <c r="G8" s="95" t="s">
        <v>52</v>
      </c>
      <c r="H8" s="95">
        <v>227</v>
      </c>
      <c r="I8" s="95"/>
      <c r="J8" s="95" t="s">
        <v>52</v>
      </c>
      <c r="K8" s="95">
        <v>3</v>
      </c>
      <c r="L8" s="83"/>
      <c r="M8" s="83"/>
      <c r="N8" s="83"/>
    </row>
    <row r="9" spans="1:14" ht="38.25" x14ac:dyDescent="0.25">
      <c r="A9" s="109">
        <v>2</v>
      </c>
      <c r="B9" s="89" t="s">
        <v>215</v>
      </c>
      <c r="C9" s="89" t="s">
        <v>216</v>
      </c>
      <c r="D9" s="89" t="s">
        <v>217</v>
      </c>
      <c r="E9" s="89" t="s">
        <v>218</v>
      </c>
      <c r="F9" s="89" t="s">
        <v>219</v>
      </c>
      <c r="G9" s="89" t="s">
        <v>52</v>
      </c>
      <c r="H9" s="109">
        <v>300</v>
      </c>
      <c r="I9" s="109"/>
      <c r="J9" s="89" t="s">
        <v>52</v>
      </c>
      <c r="K9" s="109">
        <v>1</v>
      </c>
      <c r="L9" s="83"/>
      <c r="M9" s="83"/>
      <c r="N9" s="83"/>
    </row>
    <row r="10" spans="1:14" s="130" customFormat="1" ht="38.25" x14ac:dyDescent="0.25">
      <c r="A10" s="104">
        <v>3</v>
      </c>
      <c r="B10" s="95" t="s">
        <v>215</v>
      </c>
      <c r="C10" s="95"/>
      <c r="D10" s="95" t="s">
        <v>220</v>
      </c>
      <c r="E10" s="95" t="s">
        <v>221</v>
      </c>
      <c r="F10" s="95" t="s">
        <v>221</v>
      </c>
      <c r="G10" s="95" t="s">
        <v>222</v>
      </c>
      <c r="H10" s="104">
        <v>120</v>
      </c>
      <c r="I10" s="104"/>
      <c r="J10" s="95" t="s">
        <v>52</v>
      </c>
      <c r="K10" s="104">
        <v>1</v>
      </c>
      <c r="L10" s="129"/>
      <c r="M10" s="129"/>
      <c r="N10" s="129"/>
    </row>
    <row r="11" spans="1:14" s="130" customFormat="1" ht="63.75" x14ac:dyDescent="0.25">
      <c r="A11" s="104">
        <v>4</v>
      </c>
      <c r="B11" s="95" t="s">
        <v>215</v>
      </c>
      <c r="C11" s="95"/>
      <c r="D11" s="95" t="s">
        <v>223</v>
      </c>
      <c r="E11" s="95" t="s">
        <v>224</v>
      </c>
      <c r="F11" s="95" t="s">
        <v>225</v>
      </c>
      <c r="G11" s="95" t="s">
        <v>52</v>
      </c>
      <c r="H11" s="104">
        <v>362.5</v>
      </c>
      <c r="I11" s="104"/>
      <c r="J11" s="95" t="s">
        <v>52</v>
      </c>
      <c r="K11" s="95">
        <v>3</v>
      </c>
      <c r="L11" s="69"/>
      <c r="M11" s="129"/>
      <c r="N11" s="129"/>
    </row>
    <row r="12" spans="1:14" s="130" customFormat="1" ht="38.25" x14ac:dyDescent="0.2">
      <c r="A12" s="104">
        <v>5</v>
      </c>
      <c r="B12" s="95" t="s">
        <v>226</v>
      </c>
      <c r="C12" s="95"/>
      <c r="D12" s="95" t="s">
        <v>227</v>
      </c>
      <c r="E12" s="95" t="s">
        <v>213</v>
      </c>
      <c r="F12" s="95" t="s">
        <v>213</v>
      </c>
      <c r="G12" s="95" t="s">
        <v>52</v>
      </c>
      <c r="H12" s="95">
        <v>200</v>
      </c>
      <c r="I12" s="95"/>
      <c r="J12" s="95" t="s">
        <v>52</v>
      </c>
      <c r="K12" s="95">
        <v>2</v>
      </c>
      <c r="L12" s="69"/>
      <c r="M12" s="69"/>
      <c r="N12" s="69"/>
    </row>
    <row r="13" spans="1:14" s="130" customFormat="1" ht="38.25" x14ac:dyDescent="0.2">
      <c r="A13" s="104">
        <v>6</v>
      </c>
      <c r="B13" s="95" t="s">
        <v>226</v>
      </c>
      <c r="C13" s="95"/>
      <c r="D13" s="95" t="s">
        <v>228</v>
      </c>
      <c r="E13" s="95" t="s">
        <v>244</v>
      </c>
      <c r="F13" s="95" t="s">
        <v>221</v>
      </c>
      <c r="G13" s="95" t="s">
        <v>52</v>
      </c>
      <c r="H13" s="95">
        <v>210</v>
      </c>
      <c r="I13" s="95"/>
      <c r="J13" s="95" t="s">
        <v>52</v>
      </c>
      <c r="K13" s="104">
        <v>1</v>
      </c>
      <c r="L13" s="69"/>
      <c r="M13" s="69"/>
      <c r="N13" s="69"/>
    </row>
    <row r="14" spans="1:14" ht="38.25" x14ac:dyDescent="0.2">
      <c r="A14" s="109">
        <v>7</v>
      </c>
      <c r="B14" s="95" t="s">
        <v>226</v>
      </c>
      <c r="C14" s="89"/>
      <c r="D14" s="95" t="s">
        <v>229</v>
      </c>
      <c r="E14" s="95" t="s">
        <v>132</v>
      </c>
      <c r="F14" s="95" t="s">
        <v>132</v>
      </c>
      <c r="G14" s="95" t="s">
        <v>52</v>
      </c>
      <c r="H14" s="95">
        <v>216</v>
      </c>
      <c r="I14" s="95"/>
      <c r="J14" s="89" t="s">
        <v>52</v>
      </c>
      <c r="K14" s="109">
        <v>1</v>
      </c>
      <c r="L14" s="69"/>
      <c r="M14" s="69"/>
      <c r="N14" s="69"/>
    </row>
    <row r="15" spans="1:14" ht="38.25" x14ac:dyDescent="0.2">
      <c r="A15" s="109">
        <v>8</v>
      </c>
      <c r="B15" s="89" t="s">
        <v>210</v>
      </c>
      <c r="C15" s="89" t="s">
        <v>230</v>
      </c>
      <c r="D15" s="89" t="s">
        <v>231</v>
      </c>
      <c r="E15" s="95" t="s">
        <v>213</v>
      </c>
      <c r="F15" s="95" t="s">
        <v>213</v>
      </c>
      <c r="G15" s="95" t="s">
        <v>52</v>
      </c>
      <c r="H15" s="95">
        <v>606</v>
      </c>
      <c r="I15" s="95"/>
      <c r="J15" s="89" t="s">
        <v>52</v>
      </c>
      <c r="K15" s="95">
        <v>6</v>
      </c>
      <c r="L15" s="69"/>
      <c r="M15" s="69"/>
      <c r="N15" s="69"/>
    </row>
    <row r="16" spans="1:14" ht="38.25" x14ac:dyDescent="0.2">
      <c r="A16" s="109">
        <v>9</v>
      </c>
      <c r="B16" s="95" t="s">
        <v>210</v>
      </c>
      <c r="C16" s="89"/>
      <c r="D16" s="95" t="s">
        <v>246</v>
      </c>
      <c r="E16" s="95" t="s">
        <v>247</v>
      </c>
      <c r="F16" s="95" t="s">
        <v>247</v>
      </c>
      <c r="G16" s="95" t="s">
        <v>52</v>
      </c>
      <c r="H16" s="95">
        <v>72</v>
      </c>
      <c r="I16" s="95"/>
      <c r="J16" s="69"/>
      <c r="K16" s="161">
        <v>2</v>
      </c>
      <c r="L16" s="69"/>
      <c r="M16" s="69"/>
      <c r="N16" s="69"/>
    </row>
    <row r="17" spans="1:14" x14ac:dyDescent="0.2">
      <c r="A17" s="102"/>
      <c r="B17" s="162"/>
      <c r="C17" s="163"/>
      <c r="D17" s="163"/>
      <c r="E17" s="108"/>
      <c r="F17" s="108"/>
      <c r="G17" s="108"/>
      <c r="H17" s="164"/>
      <c r="I17" s="164"/>
      <c r="J17" s="164"/>
      <c r="K17" s="164"/>
      <c r="L17" s="68"/>
      <c r="M17" s="68"/>
      <c r="N17" s="68"/>
    </row>
    <row r="18" spans="1:14" s="130" customFormat="1" ht="43.5" customHeight="1" x14ac:dyDescent="0.2">
      <c r="A18" s="165"/>
      <c r="B18" s="166" t="s">
        <v>3</v>
      </c>
      <c r="C18" s="167" t="s">
        <v>294</v>
      </c>
      <c r="D18" s="167" t="s">
        <v>294</v>
      </c>
      <c r="E18" s="167" t="s">
        <v>294</v>
      </c>
      <c r="F18" s="167" t="s">
        <v>294</v>
      </c>
      <c r="G18" s="167" t="s">
        <v>294</v>
      </c>
      <c r="H18" s="52">
        <v>2313.5</v>
      </c>
      <c r="I18" s="52"/>
      <c r="J18" s="52"/>
      <c r="K18" s="52">
        <f>K8+K9+K10+K11+K12+K13+K14+K15+K16</f>
        <v>20</v>
      </c>
      <c r="L18" s="132"/>
      <c r="M18" s="132"/>
      <c r="N18" s="132"/>
    </row>
    <row r="19" spans="1:14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6.5" x14ac:dyDescent="0.25">
      <c r="A20" s="172" t="s">
        <v>11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2"/>
      <c r="M20" s="2"/>
      <c r="N20" s="2"/>
    </row>
    <row r="21" spans="1:14" ht="16.5" x14ac:dyDescent="0.25">
      <c r="A21" s="29"/>
      <c r="B21" s="30"/>
      <c r="C21" s="31"/>
      <c r="D21" s="31"/>
      <c r="E21" s="31"/>
      <c r="F21" s="31"/>
      <c r="G21" s="31"/>
      <c r="H21" s="29"/>
      <c r="I21" s="29"/>
      <c r="J21" s="29"/>
      <c r="K21" s="29"/>
      <c r="L21" s="2"/>
      <c r="M21" s="2"/>
      <c r="N21" s="2"/>
    </row>
    <row r="22" spans="1:14" ht="12.75" customHeight="1" x14ac:dyDescent="0.25">
      <c r="A22" s="190" t="s">
        <v>39</v>
      </c>
      <c r="B22" s="190"/>
      <c r="C22" s="190"/>
      <c r="D22" s="190"/>
      <c r="E22" s="190"/>
      <c r="F22" s="190"/>
      <c r="G22" s="190"/>
      <c r="H22" s="190"/>
      <c r="I22" s="93"/>
      <c r="J22" s="93"/>
      <c r="K22" s="55"/>
      <c r="L22" s="55"/>
      <c r="M22" s="55"/>
      <c r="N22" s="55"/>
    </row>
    <row r="23" spans="1:14" ht="18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16">
    <mergeCell ref="A22:H22"/>
    <mergeCell ref="L6:N6"/>
    <mergeCell ref="A20:K20"/>
    <mergeCell ref="A4:N4"/>
    <mergeCell ref="A2:N2"/>
    <mergeCell ref="A6:A7"/>
    <mergeCell ref="B6:B7"/>
    <mergeCell ref="C6:C7"/>
    <mergeCell ref="D6:D7"/>
    <mergeCell ref="E6:E7"/>
    <mergeCell ref="F6:F7"/>
    <mergeCell ref="G6:G7"/>
    <mergeCell ref="H6:H7"/>
    <mergeCell ref="K6:K7"/>
    <mergeCell ref="I6:I7"/>
    <mergeCell ref="J6:J7"/>
  </mergeCells>
  <pageMargins left="0.31496062992125984" right="0.31496062992125984" top="0.74803149606299213" bottom="0.74803149606299213" header="0.31496062992125984" footer="0.31496062992125984"/>
  <pageSetup paperSize="9"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activeCell="F9" sqref="F9"/>
    </sheetView>
  </sheetViews>
  <sheetFormatPr defaultRowHeight="12.75" x14ac:dyDescent="0.2"/>
  <cols>
    <col min="1" max="1" width="5.42578125" customWidth="1"/>
    <col min="2" max="2" width="18.7109375" customWidth="1"/>
    <col min="3" max="3" width="14.85546875" customWidth="1"/>
    <col min="4" max="4" width="18.5703125" customWidth="1"/>
    <col min="5" max="5" width="16.28515625" customWidth="1"/>
    <col min="6" max="7" width="14.28515625" customWidth="1"/>
    <col min="8" max="8" width="14.140625" customWidth="1"/>
    <col min="9" max="10" width="10.85546875" customWidth="1"/>
    <col min="11" max="11" width="14.7109375" customWidth="1"/>
    <col min="12" max="13" width="10.28515625" customWidth="1"/>
    <col min="14" max="14" width="11" customWidth="1"/>
  </cols>
  <sheetData>
    <row r="1" spans="1:14" s="2" customFormat="1" ht="16.5" x14ac:dyDescent="0.25">
      <c r="A1" s="187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s="2" customFormat="1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</row>
    <row r="3" spans="1:14" s="2" customFormat="1" ht="16.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2" customFormat="1" ht="60.75" customHeight="1" x14ac:dyDescent="0.25">
      <c r="A4" s="205" t="s">
        <v>275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s="2" customFormat="1" ht="16.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0"/>
    </row>
    <row r="6" spans="1:14" s="133" customFormat="1" ht="66" customHeight="1" x14ac:dyDescent="0.25">
      <c r="A6" s="206" t="s">
        <v>0</v>
      </c>
      <c r="B6" s="206" t="s">
        <v>1</v>
      </c>
      <c r="C6" s="206" t="s">
        <v>2</v>
      </c>
      <c r="D6" s="206" t="s">
        <v>12</v>
      </c>
      <c r="E6" s="206" t="s">
        <v>43</v>
      </c>
      <c r="F6" s="206" t="s">
        <v>42</v>
      </c>
      <c r="G6" s="206" t="s">
        <v>7</v>
      </c>
      <c r="H6" s="206" t="s">
        <v>4</v>
      </c>
      <c r="I6" s="188" t="s">
        <v>45</v>
      </c>
      <c r="J6" s="188" t="s">
        <v>46</v>
      </c>
      <c r="K6" s="188" t="s">
        <v>44</v>
      </c>
      <c r="L6" s="202" t="s">
        <v>37</v>
      </c>
      <c r="M6" s="203"/>
      <c r="N6" s="204"/>
    </row>
    <row r="7" spans="1:14" s="134" customFormat="1" ht="95.25" customHeight="1" x14ac:dyDescent="0.2">
      <c r="A7" s="206"/>
      <c r="B7" s="206"/>
      <c r="C7" s="206"/>
      <c r="D7" s="206"/>
      <c r="E7" s="206"/>
      <c r="F7" s="206"/>
      <c r="G7" s="206"/>
      <c r="H7" s="206"/>
      <c r="I7" s="189"/>
      <c r="J7" s="189"/>
      <c r="K7" s="189"/>
      <c r="L7" s="95" t="s">
        <v>35</v>
      </c>
      <c r="M7" s="95" t="s">
        <v>36</v>
      </c>
      <c r="N7" s="95" t="s">
        <v>16</v>
      </c>
    </row>
    <row r="8" spans="1:14" s="135" customFormat="1" ht="23.25" customHeight="1" x14ac:dyDescent="0.25">
      <c r="A8" s="48"/>
      <c r="B8" s="42"/>
      <c r="C8" s="42"/>
      <c r="D8" s="42"/>
      <c r="E8" s="42"/>
      <c r="F8" s="42"/>
      <c r="G8" s="42"/>
      <c r="H8" s="48"/>
      <c r="I8" s="48"/>
      <c r="J8" s="48"/>
      <c r="K8" s="48"/>
      <c r="L8" s="83"/>
      <c r="M8" s="83"/>
      <c r="N8" s="83"/>
    </row>
    <row r="9" spans="1:14" s="135" customFormat="1" ht="16.5" x14ac:dyDescent="0.25">
      <c r="A9" s="48"/>
      <c r="B9" s="42"/>
      <c r="C9" s="42"/>
      <c r="D9" s="42"/>
      <c r="E9" s="42"/>
      <c r="F9" s="42"/>
      <c r="G9" s="42"/>
      <c r="H9" s="48"/>
      <c r="I9" s="48"/>
      <c r="J9" s="48"/>
      <c r="K9" s="48"/>
      <c r="L9" s="83"/>
      <c r="M9" s="83"/>
      <c r="N9" s="83"/>
    </row>
    <row r="10" spans="1:14" s="135" customFormat="1" ht="16.5" x14ac:dyDescent="0.25">
      <c r="A10" s="48"/>
      <c r="B10" s="42"/>
      <c r="C10" s="42"/>
      <c r="D10" s="42"/>
      <c r="E10" s="42"/>
      <c r="F10" s="42"/>
      <c r="G10" s="42"/>
      <c r="H10" s="48"/>
      <c r="I10" s="48"/>
      <c r="J10" s="48"/>
      <c r="K10" s="48"/>
      <c r="L10" s="129"/>
      <c r="M10" s="129"/>
      <c r="N10" s="129"/>
    </row>
    <row r="11" spans="1:14" s="135" customFormat="1" ht="16.5" x14ac:dyDescent="0.2">
      <c r="A11" s="48"/>
      <c r="B11" s="42"/>
      <c r="C11" s="42"/>
      <c r="D11" s="42"/>
      <c r="E11" s="42"/>
      <c r="F11" s="42"/>
      <c r="G11" s="42"/>
      <c r="H11" s="48"/>
      <c r="I11" s="48"/>
      <c r="J11" s="48"/>
      <c r="K11" s="48"/>
      <c r="L11" s="69"/>
      <c r="M11" s="69"/>
      <c r="N11" s="69"/>
    </row>
    <row r="12" spans="1:14" s="130" customFormat="1" ht="16.5" x14ac:dyDescent="0.2">
      <c r="A12" s="48"/>
      <c r="B12" s="42"/>
      <c r="C12" s="42"/>
      <c r="D12" s="42"/>
      <c r="E12" s="42"/>
      <c r="F12" s="42"/>
      <c r="G12" s="42"/>
      <c r="H12" s="48"/>
      <c r="I12" s="48"/>
      <c r="J12" s="48"/>
      <c r="K12" s="48"/>
      <c r="L12" s="69"/>
      <c r="M12" s="69"/>
      <c r="N12" s="69"/>
    </row>
    <row r="13" spans="1:14" s="130" customFormat="1" ht="16.5" x14ac:dyDescent="0.2">
      <c r="A13" s="48"/>
      <c r="B13" s="42"/>
      <c r="C13" s="42"/>
      <c r="D13" s="42"/>
      <c r="E13" s="42"/>
      <c r="F13" s="42"/>
      <c r="G13" s="42"/>
      <c r="H13" s="48"/>
      <c r="I13" s="48"/>
      <c r="J13" s="48"/>
      <c r="K13" s="48"/>
      <c r="L13" s="69"/>
      <c r="M13" s="69"/>
      <c r="N13" s="69"/>
    </row>
    <row r="14" spans="1:14" s="130" customFormat="1" ht="16.5" x14ac:dyDescent="0.2">
      <c r="A14" s="48"/>
      <c r="B14" s="42"/>
      <c r="C14" s="42"/>
      <c r="D14" s="42"/>
      <c r="E14" s="42"/>
      <c r="F14" s="42"/>
      <c r="G14" s="42"/>
      <c r="H14" s="48"/>
      <c r="I14" s="48"/>
      <c r="J14" s="48"/>
      <c r="K14" s="48"/>
      <c r="L14" s="69"/>
      <c r="M14" s="69"/>
      <c r="N14" s="69"/>
    </row>
    <row r="15" spans="1:14" s="130" customFormat="1" ht="16.5" x14ac:dyDescent="0.2">
      <c r="A15" s="48"/>
      <c r="B15" s="136"/>
      <c r="C15" s="52"/>
      <c r="D15" s="52"/>
      <c r="E15" s="42"/>
      <c r="F15" s="42"/>
      <c r="G15" s="42"/>
      <c r="H15" s="52"/>
      <c r="I15" s="52"/>
      <c r="J15" s="52"/>
      <c r="K15" s="52"/>
      <c r="L15" s="132"/>
      <c r="M15" s="132"/>
      <c r="N15" s="132"/>
    </row>
    <row r="16" spans="1:14" s="130" customFormat="1" ht="47.25" x14ac:dyDescent="0.25">
      <c r="A16" s="131"/>
      <c r="B16" s="122" t="s">
        <v>3</v>
      </c>
      <c r="C16" s="123" t="s">
        <v>10</v>
      </c>
      <c r="D16" s="123" t="s">
        <v>10</v>
      </c>
      <c r="E16" s="123" t="s">
        <v>10</v>
      </c>
      <c r="F16" s="123" t="s">
        <v>10</v>
      </c>
      <c r="G16" s="123" t="s">
        <v>10</v>
      </c>
      <c r="H16" s="52"/>
      <c r="I16" s="52"/>
      <c r="J16" s="52"/>
      <c r="K16" s="52"/>
      <c r="L16" s="132"/>
      <c r="M16" s="132"/>
      <c r="N16" s="132"/>
    </row>
    <row r="17" spans="1:1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6.5" x14ac:dyDescent="0.25">
      <c r="A18" s="172" t="s">
        <v>11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2"/>
      <c r="M18" s="2"/>
      <c r="N18" s="2"/>
    </row>
    <row r="19" spans="1:14" ht="16.5" x14ac:dyDescent="0.25">
      <c r="A19" s="29"/>
      <c r="B19" s="30"/>
      <c r="C19" s="31"/>
      <c r="D19" s="31"/>
      <c r="E19" s="31"/>
      <c r="F19" s="31"/>
      <c r="G19" s="31"/>
      <c r="H19" s="29"/>
      <c r="I19" s="29"/>
      <c r="J19" s="29"/>
      <c r="K19" s="29"/>
      <c r="L19" s="2"/>
      <c r="M19" s="2"/>
      <c r="N19" s="2"/>
    </row>
    <row r="20" spans="1:14" ht="12.75" customHeight="1" x14ac:dyDescent="0.25">
      <c r="A20" s="190" t="s">
        <v>39</v>
      </c>
      <c r="B20" s="190"/>
      <c r="C20" s="190"/>
      <c r="D20" s="190"/>
      <c r="E20" s="190"/>
      <c r="F20" s="190"/>
      <c r="G20" s="190"/>
      <c r="H20" s="190"/>
      <c r="I20" s="93"/>
      <c r="J20" s="93"/>
      <c r="K20" s="55"/>
      <c r="L20" s="55"/>
      <c r="M20" s="55"/>
      <c r="N20" s="55"/>
    </row>
    <row r="21" spans="1:14" ht="17.2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mergeCells count="16">
    <mergeCell ref="A20:H20"/>
    <mergeCell ref="A1:N1"/>
    <mergeCell ref="L6:N6"/>
    <mergeCell ref="A18:K18"/>
    <mergeCell ref="A4:N4"/>
    <mergeCell ref="A6:A7"/>
    <mergeCell ref="B6:B7"/>
    <mergeCell ref="C6:C7"/>
    <mergeCell ref="D6:D7"/>
    <mergeCell ref="E6:E7"/>
    <mergeCell ref="F6:F7"/>
    <mergeCell ref="G6:G7"/>
    <mergeCell ref="H6:H7"/>
    <mergeCell ref="K6:K7"/>
    <mergeCell ref="I6:I7"/>
    <mergeCell ref="J6:J7"/>
  </mergeCells>
  <pageMargins left="0.31496062992125984" right="0.11811023622047245" top="0.74803149606299213" bottom="0.74803149606299213" header="0.31496062992125984" footer="0.31496062992125984"/>
  <pageSetup paperSize="9" scale="7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"/>
  <sheetViews>
    <sheetView tabSelected="1" topLeftCell="A4" zoomScale="85" zoomScaleNormal="85" workbookViewId="0">
      <selection activeCell="G9" sqref="G9"/>
    </sheetView>
  </sheetViews>
  <sheetFormatPr defaultRowHeight="12.75" x14ac:dyDescent="0.2"/>
  <cols>
    <col min="1" max="1" width="5" customWidth="1"/>
    <col min="2" max="2" width="17.85546875" customWidth="1"/>
    <col min="3" max="3" width="15.7109375" customWidth="1"/>
    <col min="4" max="4" width="17.28515625" customWidth="1"/>
    <col min="5" max="5" width="16.28515625" customWidth="1"/>
    <col min="6" max="6" width="15.7109375" customWidth="1"/>
    <col min="7" max="7" width="14.7109375" customWidth="1"/>
    <col min="8" max="10" width="13.28515625" customWidth="1"/>
    <col min="11" max="11" width="15" customWidth="1"/>
    <col min="12" max="12" width="10.7109375" customWidth="1"/>
    <col min="13" max="13" width="10.85546875" customWidth="1"/>
    <col min="14" max="14" width="11.28515625" customWidth="1"/>
    <col min="15" max="15" width="9.140625" style="155"/>
    <col min="16" max="16" width="9.140625" style="130"/>
  </cols>
  <sheetData>
    <row r="1" spans="1:16" s="2" customFormat="1" ht="15.75" x14ac:dyDescent="0.25">
      <c r="A1" s="191" t="s">
        <v>33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53"/>
      <c r="P1" s="135"/>
    </row>
    <row r="2" spans="1:16" s="2" customFormat="1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  <c r="O2" s="153"/>
      <c r="P2" s="135"/>
    </row>
    <row r="3" spans="1:16" s="2" customFormat="1" ht="16.899999999999999" customHeight="1" x14ac:dyDescent="0.25">
      <c r="A3" s="205" t="s">
        <v>15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153"/>
      <c r="P3" s="135"/>
    </row>
    <row r="4" spans="1:16" s="2" customFormat="1" ht="16.899999999999999" customHeight="1" x14ac:dyDescent="0.2">
      <c r="A4" s="207" t="s">
        <v>276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153"/>
      <c r="P4" s="135"/>
    </row>
    <row r="5" spans="1:16" s="2" customFormat="1" ht="16.5" x14ac:dyDescent="0.2">
      <c r="A5" s="208" t="s">
        <v>239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153"/>
      <c r="P5" s="135"/>
    </row>
    <row r="6" spans="1:16" s="2" customFormat="1" ht="16.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0"/>
      <c r="O6" s="153"/>
      <c r="P6" s="135"/>
    </row>
    <row r="7" spans="1:16" s="1" customFormat="1" ht="60.75" customHeight="1" x14ac:dyDescent="0.25">
      <c r="A7" s="179" t="s">
        <v>0</v>
      </c>
      <c r="B7" s="179" t="s">
        <v>1</v>
      </c>
      <c r="C7" s="179" t="s">
        <v>2</v>
      </c>
      <c r="D7" s="179" t="s">
        <v>12</v>
      </c>
      <c r="E7" s="179" t="s">
        <v>296</v>
      </c>
      <c r="F7" s="179" t="s">
        <v>297</v>
      </c>
      <c r="G7" s="179" t="s">
        <v>7</v>
      </c>
      <c r="H7" s="179" t="s">
        <v>4</v>
      </c>
      <c r="I7" s="180" t="s">
        <v>45</v>
      </c>
      <c r="J7" s="180" t="s">
        <v>46</v>
      </c>
      <c r="K7" s="188" t="s">
        <v>44</v>
      </c>
      <c r="L7" s="174" t="s">
        <v>37</v>
      </c>
      <c r="M7" s="175"/>
      <c r="N7" s="176"/>
      <c r="O7" s="154"/>
      <c r="P7" s="133"/>
    </row>
    <row r="8" spans="1:16" s="1" customFormat="1" ht="122.25" customHeight="1" x14ac:dyDescent="0.2">
      <c r="A8" s="179"/>
      <c r="B8" s="179"/>
      <c r="C8" s="179"/>
      <c r="D8" s="179"/>
      <c r="E8" s="179"/>
      <c r="F8" s="179"/>
      <c r="G8" s="179"/>
      <c r="H8" s="179"/>
      <c r="I8" s="181"/>
      <c r="J8" s="181"/>
      <c r="K8" s="189"/>
      <c r="L8" s="89" t="s">
        <v>35</v>
      </c>
      <c r="M8" s="89" t="s">
        <v>36</v>
      </c>
      <c r="N8" s="89" t="s">
        <v>16</v>
      </c>
      <c r="O8" s="154"/>
      <c r="P8" s="133"/>
    </row>
    <row r="9" spans="1:16" s="41" customFormat="1" ht="69.75" customHeight="1" x14ac:dyDescent="0.25">
      <c r="A9" s="89">
        <v>1</v>
      </c>
      <c r="B9" s="156" t="s">
        <v>232</v>
      </c>
      <c r="C9" s="95" t="s">
        <v>233</v>
      </c>
      <c r="D9" s="95" t="s">
        <v>234</v>
      </c>
      <c r="E9" s="95" t="s">
        <v>235</v>
      </c>
      <c r="F9" s="95" t="s">
        <v>236</v>
      </c>
      <c r="G9" s="95" t="s">
        <v>237</v>
      </c>
      <c r="H9" s="157">
        <v>30</v>
      </c>
      <c r="I9" s="95" t="s">
        <v>63</v>
      </c>
      <c r="J9" s="110" t="s">
        <v>64</v>
      </c>
      <c r="K9" s="95">
        <v>2</v>
      </c>
      <c r="L9" s="101"/>
      <c r="M9" s="83"/>
      <c r="N9" s="83"/>
      <c r="O9" s="74"/>
    </row>
    <row r="10" spans="1:16" s="125" customFormat="1" ht="54" customHeight="1" x14ac:dyDescent="0.2">
      <c r="A10" s="95">
        <v>2</v>
      </c>
      <c r="B10" s="152" t="s">
        <v>197</v>
      </c>
      <c r="C10" s="119"/>
      <c r="D10" s="119" t="s">
        <v>161</v>
      </c>
      <c r="E10" s="119" t="s">
        <v>288</v>
      </c>
      <c r="F10" s="119" t="str">
        <f>'Услуги парикм.'!F24</f>
        <v xml:space="preserve">ИП Салманова Эльвира Угур кызы                          </v>
      </c>
      <c r="G10" s="119" t="s">
        <v>163</v>
      </c>
      <c r="H10" s="158">
        <v>16</v>
      </c>
      <c r="I10" s="95" t="s">
        <v>63</v>
      </c>
      <c r="J10" s="110" t="s">
        <v>64</v>
      </c>
      <c r="K10" s="119">
        <v>1</v>
      </c>
      <c r="L10" s="119"/>
      <c r="M10" s="141"/>
      <c r="N10" s="69"/>
      <c r="O10" s="74"/>
      <c r="P10" s="41"/>
    </row>
    <row r="11" spans="1:16" s="41" customFormat="1" ht="38.25" x14ac:dyDescent="0.2">
      <c r="A11" s="95">
        <v>3</v>
      </c>
      <c r="B11" s="152" t="s">
        <v>292</v>
      </c>
      <c r="C11" s="119"/>
      <c r="D11" s="119" t="s">
        <v>161</v>
      </c>
      <c r="E11" s="119" t="s">
        <v>283</v>
      </c>
      <c r="F11" s="119" t="str">
        <f>'Услуги парикм.'!F27</f>
        <v xml:space="preserve">ИП Салманова Эльвира Угур кызы                          </v>
      </c>
      <c r="G11" s="119" t="s">
        <v>163</v>
      </c>
      <c r="H11" s="158">
        <v>12</v>
      </c>
      <c r="I11" s="95" t="s">
        <v>63</v>
      </c>
      <c r="J11" s="110" t="s">
        <v>64</v>
      </c>
      <c r="K11" s="119">
        <v>1</v>
      </c>
      <c r="L11" s="119"/>
      <c r="M11" s="141"/>
      <c r="N11" s="69"/>
      <c r="O11" s="74"/>
    </row>
    <row r="12" spans="1:16" s="125" customFormat="1" ht="38.25" x14ac:dyDescent="0.2">
      <c r="A12" s="95">
        <v>4</v>
      </c>
      <c r="B12" s="152" t="s">
        <v>197</v>
      </c>
      <c r="C12" s="119"/>
      <c r="D12" s="119" t="s">
        <v>161</v>
      </c>
      <c r="E12" s="119" t="s">
        <v>198</v>
      </c>
      <c r="F12" s="119" t="s">
        <v>162</v>
      </c>
      <c r="G12" s="119" t="s">
        <v>163</v>
      </c>
      <c r="H12" s="158">
        <v>12</v>
      </c>
      <c r="I12" s="95" t="s">
        <v>63</v>
      </c>
      <c r="J12" s="110" t="s">
        <v>64</v>
      </c>
      <c r="K12" s="119">
        <v>1</v>
      </c>
      <c r="L12" s="119"/>
      <c r="M12" s="126"/>
      <c r="N12" s="69"/>
      <c r="O12" s="74"/>
      <c r="P12" s="41"/>
    </row>
    <row r="13" spans="1:16" s="125" customFormat="1" ht="38.25" x14ac:dyDescent="0.2">
      <c r="A13" s="95">
        <v>5</v>
      </c>
      <c r="B13" s="152" t="s">
        <v>197</v>
      </c>
      <c r="C13" s="119"/>
      <c r="D13" s="119" t="s">
        <v>161</v>
      </c>
      <c r="E13" s="119" t="s">
        <v>199</v>
      </c>
      <c r="F13" s="119" t="s">
        <v>162</v>
      </c>
      <c r="G13" s="119" t="s">
        <v>163</v>
      </c>
      <c r="H13" s="158">
        <v>12</v>
      </c>
      <c r="I13" s="95" t="s">
        <v>63</v>
      </c>
      <c r="J13" s="110" t="s">
        <v>64</v>
      </c>
      <c r="K13" s="119">
        <v>1</v>
      </c>
      <c r="L13" s="119"/>
      <c r="M13" s="126"/>
      <c r="N13" s="69"/>
      <c r="O13" s="74"/>
      <c r="P13" s="41"/>
    </row>
    <row r="14" spans="1:16" s="2" customFormat="1" ht="38.25" x14ac:dyDescent="0.2">
      <c r="A14" s="107">
        <v>6</v>
      </c>
      <c r="B14" s="146" t="s">
        <v>289</v>
      </c>
      <c r="C14" s="52"/>
      <c r="D14" s="119" t="s">
        <v>161</v>
      </c>
      <c r="E14" s="108" t="s">
        <v>286</v>
      </c>
      <c r="F14" s="119" t="s">
        <v>162</v>
      </c>
      <c r="G14" s="119" t="s">
        <v>163</v>
      </c>
      <c r="H14" s="159">
        <v>6</v>
      </c>
      <c r="I14" s="95" t="s">
        <v>63</v>
      </c>
      <c r="J14" s="110" t="s">
        <v>64</v>
      </c>
      <c r="K14" s="119">
        <v>1</v>
      </c>
      <c r="L14" s="119"/>
      <c r="M14" s="132"/>
      <c r="N14" s="132"/>
      <c r="O14" s="153"/>
      <c r="P14" s="135"/>
    </row>
    <row r="15" spans="1:16" ht="16.5" hidden="1" customHeight="1" x14ac:dyDescent="0.2">
      <c r="A15" s="48"/>
      <c r="B15" s="42"/>
      <c r="C15" s="42"/>
      <c r="D15" s="42"/>
      <c r="E15" s="42"/>
      <c r="F15" s="42"/>
      <c r="G15" s="42"/>
      <c r="H15" s="48"/>
      <c r="I15" s="48"/>
      <c r="J15" s="48"/>
      <c r="K15" s="48"/>
      <c r="L15" s="69"/>
      <c r="M15" s="69"/>
      <c r="N15" s="69"/>
    </row>
    <row r="16" spans="1:16" ht="16.5" hidden="1" customHeight="1" x14ac:dyDescent="0.2">
      <c r="A16" s="51"/>
      <c r="B16" s="47"/>
      <c r="C16" s="52"/>
      <c r="D16" s="52"/>
      <c r="E16" s="42"/>
      <c r="F16" s="42"/>
      <c r="G16" s="42"/>
      <c r="H16" s="49"/>
      <c r="I16" s="49"/>
      <c r="J16" s="49"/>
      <c r="K16" s="49"/>
      <c r="L16" s="68"/>
      <c r="M16" s="68"/>
      <c r="N16" s="68"/>
    </row>
    <row r="17" spans="1:15" s="130" customFormat="1" ht="47.25" x14ac:dyDescent="0.25">
      <c r="A17" s="131"/>
      <c r="B17" s="122" t="s">
        <v>3</v>
      </c>
      <c r="C17" s="123" t="s">
        <v>10</v>
      </c>
      <c r="D17" s="123" t="s">
        <v>10</v>
      </c>
      <c r="E17" s="123" t="s">
        <v>10</v>
      </c>
      <c r="F17" s="123" t="s">
        <v>10</v>
      </c>
      <c r="G17" s="123" t="s">
        <v>10</v>
      </c>
      <c r="H17" s="159">
        <f>H9+H10+H11+H12+H13+H14</f>
        <v>88</v>
      </c>
      <c r="I17" s="52"/>
      <c r="J17" s="52"/>
      <c r="K17" s="52">
        <f>K9+K10+K11+K12+K13+K14</f>
        <v>7</v>
      </c>
      <c r="L17" s="132"/>
      <c r="M17" s="132"/>
      <c r="N17" s="132"/>
      <c r="O17" s="155"/>
    </row>
    <row r="18" spans="1: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5" ht="16.5" x14ac:dyDescent="0.25">
      <c r="A19" s="172" t="s">
        <v>11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2"/>
      <c r="M19" s="2"/>
      <c r="N19" s="2"/>
    </row>
    <row r="20" spans="1:15" ht="16.5" x14ac:dyDescent="0.25">
      <c r="A20" s="29"/>
      <c r="B20" s="30"/>
      <c r="C20" s="31"/>
      <c r="D20" s="31"/>
      <c r="E20" s="31"/>
      <c r="F20" s="31"/>
      <c r="G20" s="31"/>
      <c r="H20" s="29"/>
      <c r="I20" s="29"/>
      <c r="J20" s="29"/>
      <c r="K20" s="29"/>
      <c r="L20" s="2"/>
      <c r="M20" s="2"/>
      <c r="N20" s="2"/>
    </row>
    <row r="21" spans="1:15" ht="12.75" customHeight="1" x14ac:dyDescent="0.25">
      <c r="A21" s="190" t="s">
        <v>39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55"/>
      <c r="M21" s="55"/>
      <c r="N21" s="55"/>
    </row>
    <row r="22" spans="1:15" ht="18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mergeCells count="18">
    <mergeCell ref="H7:H8"/>
    <mergeCell ref="K7:K8"/>
    <mergeCell ref="J7:J8"/>
    <mergeCell ref="I7:I8"/>
    <mergeCell ref="A21:K21"/>
    <mergeCell ref="A1:N1"/>
    <mergeCell ref="L7:N7"/>
    <mergeCell ref="A19:K19"/>
    <mergeCell ref="A3:N3"/>
    <mergeCell ref="A4:N4"/>
    <mergeCell ref="A5:N5"/>
    <mergeCell ref="A7:A8"/>
    <mergeCell ref="B7:B8"/>
    <mergeCell ref="C7:C8"/>
    <mergeCell ref="D7:D8"/>
    <mergeCell ref="E7:E8"/>
    <mergeCell ref="F7:F8"/>
    <mergeCell ref="G7:G8"/>
  </mergeCells>
  <pageMargins left="0.31496062992125984" right="0.11811023622047245" top="0.74803149606299213" bottom="0.74803149606299213" header="0.31496062992125984" footer="0.31496062992125984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8"/>
  <sheetViews>
    <sheetView view="pageBreakPreview" zoomScale="93" zoomScaleNormal="85" zoomScaleSheetLayoutView="93" workbookViewId="0">
      <selection activeCell="A6" sqref="A6:K6"/>
    </sheetView>
  </sheetViews>
  <sheetFormatPr defaultColWidth="9.140625" defaultRowHeight="12.75" x14ac:dyDescent="0.2"/>
  <cols>
    <col min="1" max="1" width="10.140625" style="2" customWidth="1"/>
    <col min="2" max="2" width="26" style="2" customWidth="1"/>
    <col min="3" max="3" width="17.85546875" style="2" customWidth="1"/>
    <col min="4" max="4" width="13.5703125" style="2" customWidth="1"/>
    <col min="5" max="5" width="24.85546875" style="2" customWidth="1"/>
    <col min="6" max="6" width="15.42578125" style="2" customWidth="1"/>
    <col min="7" max="8" width="14" style="2" customWidth="1"/>
    <col min="9" max="9" width="17.42578125" style="2" hidden="1" customWidth="1"/>
    <col min="10" max="10" width="8.85546875" style="2" customWidth="1"/>
    <col min="11" max="11" width="0.28515625" style="2" customWidth="1"/>
    <col min="12" max="16384" width="9.140625" style="2"/>
  </cols>
  <sheetData>
    <row r="1" spans="1:13" ht="16.5" customHeight="1" x14ac:dyDescent="0.25">
      <c r="A1" s="23"/>
      <c r="B1" s="23"/>
      <c r="C1" s="23"/>
      <c r="D1" s="23"/>
      <c r="E1" s="23"/>
      <c r="F1" s="23"/>
      <c r="G1" s="23"/>
      <c r="H1" s="209"/>
      <c r="I1" s="209"/>
      <c r="J1" s="209"/>
      <c r="K1" s="209"/>
      <c r="L1" s="19"/>
      <c r="M1" s="19"/>
    </row>
    <row r="2" spans="1:13" ht="16.5" x14ac:dyDescent="0.25">
      <c r="A2" s="23"/>
      <c r="B2" s="23"/>
      <c r="C2" s="23"/>
      <c r="D2" s="23"/>
      <c r="E2" s="23"/>
      <c r="F2" s="23"/>
      <c r="G2" s="23"/>
      <c r="H2" s="53"/>
      <c r="I2" s="53"/>
      <c r="J2" s="53"/>
      <c r="K2" s="53"/>
      <c r="L2" s="19"/>
      <c r="M2" s="19"/>
    </row>
    <row r="3" spans="1:13" ht="16.5" x14ac:dyDescent="0.25">
      <c r="A3" s="20"/>
      <c r="B3" s="20"/>
      <c r="C3" s="20"/>
      <c r="D3" s="20"/>
      <c r="E3" s="20"/>
      <c r="F3" s="20"/>
      <c r="G3" s="20"/>
      <c r="H3" s="53"/>
      <c r="I3" s="53"/>
      <c r="J3" s="53"/>
      <c r="K3" s="53"/>
      <c r="L3" s="19"/>
    </row>
    <row r="4" spans="1:13" ht="16.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15"/>
    </row>
    <row r="5" spans="1:13" ht="16.5" x14ac:dyDescent="0.25">
      <c r="A5" s="187" t="s">
        <v>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5"/>
    </row>
    <row r="6" spans="1:13" ht="404.25" customHeight="1" x14ac:dyDescent="0.25">
      <c r="A6" s="210" t="s">
        <v>34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15"/>
    </row>
    <row r="7" spans="1:13" ht="27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3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3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3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3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3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3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3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3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3">
    <mergeCell ref="A5:K5"/>
    <mergeCell ref="H1:K1"/>
    <mergeCell ref="A6:K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topLeftCell="A11" zoomScale="87" zoomScaleNormal="80" zoomScaleSheetLayoutView="87" workbookViewId="0">
      <selection activeCell="H18" sqref="H18"/>
    </sheetView>
  </sheetViews>
  <sheetFormatPr defaultColWidth="9.140625" defaultRowHeight="12.75" x14ac:dyDescent="0.2"/>
  <cols>
    <col min="1" max="1" width="6" style="2" customWidth="1"/>
    <col min="2" max="2" width="15.5703125" style="2" customWidth="1"/>
    <col min="3" max="3" width="13.28515625" style="2" customWidth="1"/>
    <col min="4" max="4" width="17" style="2" customWidth="1"/>
    <col min="5" max="5" width="20.7109375" style="2" customWidth="1"/>
    <col min="6" max="6" width="15.85546875" style="2" customWidth="1"/>
    <col min="7" max="7" width="14.7109375" style="2" customWidth="1"/>
    <col min="8" max="10" width="13.7109375" style="2" customWidth="1"/>
    <col min="11" max="11" width="16.140625" style="2" customWidth="1"/>
    <col min="12" max="12" width="14.140625" style="2" customWidth="1"/>
    <col min="13" max="13" width="10.28515625" style="2" customWidth="1"/>
    <col min="14" max="14" width="11.28515625" style="2" customWidth="1"/>
    <col min="15" max="16384" width="9.140625" style="2"/>
  </cols>
  <sheetData>
    <row r="1" spans="1:14" ht="16.5" x14ac:dyDescent="0.25">
      <c r="A1" s="183" t="s">
        <v>18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</row>
    <row r="3" spans="1:14" ht="75.75" customHeight="1" x14ac:dyDescent="0.2">
      <c r="A3" s="182" t="s">
        <v>267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54" customHeight="1" x14ac:dyDescent="0.25">
      <c r="A4" s="186" t="s">
        <v>0</v>
      </c>
      <c r="B4" s="186" t="s">
        <v>1</v>
      </c>
      <c r="C4" s="186" t="s">
        <v>2</v>
      </c>
      <c r="D4" s="186" t="s">
        <v>12</v>
      </c>
      <c r="E4" s="179" t="s">
        <v>43</v>
      </c>
      <c r="F4" s="179" t="s">
        <v>42</v>
      </c>
      <c r="G4" s="186" t="s">
        <v>7</v>
      </c>
      <c r="H4" s="186" t="s">
        <v>4</v>
      </c>
      <c r="I4" s="180" t="s">
        <v>45</v>
      </c>
      <c r="J4" s="180" t="s">
        <v>46</v>
      </c>
      <c r="K4" s="184" t="s">
        <v>44</v>
      </c>
      <c r="L4" s="174" t="s">
        <v>37</v>
      </c>
      <c r="M4" s="175"/>
      <c r="N4" s="176"/>
    </row>
    <row r="5" spans="1:14" s="1" customFormat="1" ht="111.75" customHeight="1" x14ac:dyDescent="0.2">
      <c r="A5" s="186"/>
      <c r="B5" s="186"/>
      <c r="C5" s="186"/>
      <c r="D5" s="186"/>
      <c r="E5" s="179"/>
      <c r="F5" s="179"/>
      <c r="G5" s="186"/>
      <c r="H5" s="186"/>
      <c r="I5" s="181"/>
      <c r="J5" s="181"/>
      <c r="K5" s="185"/>
      <c r="L5" s="89" t="s">
        <v>35</v>
      </c>
      <c r="M5" s="89" t="s">
        <v>36</v>
      </c>
      <c r="N5" s="89" t="s">
        <v>16</v>
      </c>
    </row>
    <row r="6" spans="1:14" s="43" customFormat="1" ht="56.25" customHeight="1" x14ac:dyDescent="0.2">
      <c r="A6" s="96">
        <v>1</v>
      </c>
      <c r="B6" s="97" t="s">
        <v>58</v>
      </c>
      <c r="C6" s="97"/>
      <c r="D6" s="97" t="s">
        <v>59</v>
      </c>
      <c r="E6" s="97" t="s">
        <v>62</v>
      </c>
      <c r="F6" s="97" t="s">
        <v>61</v>
      </c>
      <c r="G6" s="97" t="s">
        <v>60</v>
      </c>
      <c r="H6" s="97">
        <v>15.6</v>
      </c>
      <c r="I6" s="97" t="s">
        <v>63</v>
      </c>
      <c r="J6" s="100" t="s">
        <v>64</v>
      </c>
      <c r="K6" s="97">
        <v>1</v>
      </c>
      <c r="L6" s="98"/>
      <c r="M6" s="69"/>
      <c r="N6" s="69"/>
    </row>
    <row r="7" spans="1:14" s="41" customFormat="1" ht="57.75" customHeight="1" x14ac:dyDescent="0.2">
      <c r="A7" s="96">
        <v>2</v>
      </c>
      <c r="B7" s="97" t="s">
        <v>65</v>
      </c>
      <c r="C7" s="97"/>
      <c r="D7" s="97" t="s">
        <v>66</v>
      </c>
      <c r="E7" s="97" t="s">
        <v>76</v>
      </c>
      <c r="F7" s="97" t="s">
        <v>77</v>
      </c>
      <c r="G7" s="97" t="s">
        <v>60</v>
      </c>
      <c r="H7" s="97">
        <v>21.5</v>
      </c>
      <c r="I7" s="97" t="s">
        <v>63</v>
      </c>
      <c r="J7" s="100" t="s">
        <v>64</v>
      </c>
      <c r="K7" s="97">
        <v>1</v>
      </c>
      <c r="L7" s="99"/>
      <c r="M7" s="69"/>
      <c r="N7" s="101"/>
    </row>
    <row r="8" spans="1:14" s="41" customFormat="1" ht="56.25" customHeight="1" x14ac:dyDescent="0.2">
      <c r="A8" s="96">
        <v>3</v>
      </c>
      <c r="B8" s="97" t="s">
        <v>58</v>
      </c>
      <c r="C8" s="97" t="s">
        <v>67</v>
      </c>
      <c r="D8" s="115" t="s">
        <v>70</v>
      </c>
      <c r="E8" s="97" t="s">
        <v>68</v>
      </c>
      <c r="F8" s="97" t="s">
        <v>69</v>
      </c>
      <c r="G8" s="97" t="s">
        <v>255</v>
      </c>
      <c r="H8" s="97">
        <v>34.5</v>
      </c>
      <c r="I8" s="97" t="s">
        <v>63</v>
      </c>
      <c r="J8" s="100" t="s">
        <v>64</v>
      </c>
      <c r="K8" s="97">
        <v>1</v>
      </c>
      <c r="L8" s="99"/>
      <c r="M8" s="69"/>
      <c r="N8" s="101" t="s">
        <v>256</v>
      </c>
    </row>
    <row r="9" spans="1:14" s="41" customFormat="1" ht="45" x14ac:dyDescent="0.2">
      <c r="A9" s="96">
        <v>4</v>
      </c>
      <c r="B9" s="97" t="s">
        <v>58</v>
      </c>
      <c r="C9" s="97" t="s">
        <v>71</v>
      </c>
      <c r="D9" s="115" t="s">
        <v>72</v>
      </c>
      <c r="E9" s="97" t="s">
        <v>75</v>
      </c>
      <c r="F9" s="97" t="s">
        <v>73</v>
      </c>
      <c r="G9" s="97" t="s">
        <v>74</v>
      </c>
      <c r="H9" s="97">
        <v>9.6999999999999993</v>
      </c>
      <c r="I9" s="97" t="s">
        <v>63</v>
      </c>
      <c r="J9" s="100" t="s">
        <v>64</v>
      </c>
      <c r="K9" s="97">
        <v>1</v>
      </c>
      <c r="L9" s="99"/>
      <c r="M9" s="69"/>
      <c r="N9" s="101"/>
    </row>
    <row r="10" spans="1:14" s="39" customFormat="1" ht="50.25" hidden="1" customHeight="1" x14ac:dyDescent="0.2">
      <c r="A10" s="105"/>
      <c r="B10" s="115"/>
      <c r="C10" s="115"/>
      <c r="D10" s="115"/>
      <c r="E10" s="115"/>
      <c r="F10" s="115"/>
      <c r="G10" s="115"/>
      <c r="H10" s="115"/>
      <c r="I10" s="115"/>
      <c r="J10" s="116"/>
      <c r="K10" s="115"/>
      <c r="L10" s="117"/>
      <c r="M10" s="69"/>
      <c r="N10" s="101"/>
    </row>
    <row r="11" spans="1:14" s="39" customFormat="1" ht="69" customHeight="1" x14ac:dyDescent="0.2">
      <c r="A11" s="105">
        <v>5</v>
      </c>
      <c r="B11" s="115" t="s">
        <v>65</v>
      </c>
      <c r="C11" s="115"/>
      <c r="D11" s="115" t="s">
        <v>78</v>
      </c>
      <c r="E11" s="115" t="s">
        <v>81</v>
      </c>
      <c r="F11" s="115" t="s">
        <v>79</v>
      </c>
      <c r="G11" s="115" t="s">
        <v>80</v>
      </c>
      <c r="H11" s="115">
        <v>12</v>
      </c>
      <c r="I11" s="115" t="s">
        <v>63</v>
      </c>
      <c r="J11" s="116" t="s">
        <v>64</v>
      </c>
      <c r="K11" s="115">
        <v>1</v>
      </c>
      <c r="L11" s="117"/>
      <c r="M11" s="69"/>
      <c r="N11" s="101"/>
    </row>
    <row r="12" spans="1:14" s="39" customFormat="1" ht="69" customHeight="1" x14ac:dyDescent="0.2">
      <c r="A12" s="96">
        <v>6</v>
      </c>
      <c r="B12" s="97" t="s">
        <v>58</v>
      </c>
      <c r="C12" s="97"/>
      <c r="D12" s="115" t="s">
        <v>82</v>
      </c>
      <c r="E12" s="97" t="s">
        <v>84</v>
      </c>
      <c r="F12" s="97" t="s">
        <v>86</v>
      </c>
      <c r="G12" s="97" t="s">
        <v>83</v>
      </c>
      <c r="H12" s="97">
        <v>15</v>
      </c>
      <c r="I12" s="97" t="s">
        <v>63</v>
      </c>
      <c r="J12" s="100" t="s">
        <v>64</v>
      </c>
      <c r="K12" s="97">
        <v>1</v>
      </c>
      <c r="L12" s="99"/>
      <c r="M12" s="69"/>
      <c r="N12" s="69"/>
    </row>
    <row r="13" spans="1:14" s="39" customFormat="1" ht="69" customHeight="1" x14ac:dyDescent="0.2">
      <c r="A13" s="96">
        <v>7</v>
      </c>
      <c r="B13" s="97" t="s">
        <v>58</v>
      </c>
      <c r="C13" s="97"/>
      <c r="D13" s="115" t="s">
        <v>82</v>
      </c>
      <c r="E13" s="97" t="s">
        <v>85</v>
      </c>
      <c r="F13" s="97" t="s">
        <v>87</v>
      </c>
      <c r="G13" s="97" t="s">
        <v>83</v>
      </c>
      <c r="H13" s="97">
        <v>12</v>
      </c>
      <c r="I13" s="97" t="s">
        <v>63</v>
      </c>
      <c r="J13" s="100" t="s">
        <v>64</v>
      </c>
      <c r="K13" s="97">
        <v>1</v>
      </c>
      <c r="L13" s="99"/>
      <c r="M13" s="69"/>
      <c r="N13" s="69"/>
    </row>
    <row r="14" spans="1:14" s="39" customFormat="1" ht="69" customHeight="1" x14ac:dyDescent="0.2">
      <c r="A14" s="105">
        <v>8</v>
      </c>
      <c r="B14" s="115" t="s">
        <v>58</v>
      </c>
      <c r="C14" s="115"/>
      <c r="D14" s="115" t="s">
        <v>88</v>
      </c>
      <c r="E14" s="115" t="s">
        <v>90</v>
      </c>
      <c r="F14" s="115" t="s">
        <v>91</v>
      </c>
      <c r="G14" s="115" t="s">
        <v>89</v>
      </c>
      <c r="H14" s="115">
        <v>5</v>
      </c>
      <c r="I14" s="115" t="s">
        <v>63</v>
      </c>
      <c r="J14" s="116" t="s">
        <v>64</v>
      </c>
      <c r="K14" s="115">
        <v>1</v>
      </c>
      <c r="L14" s="105"/>
      <c r="M14" s="69"/>
      <c r="N14" s="69"/>
    </row>
    <row r="15" spans="1:14" s="39" customFormat="1" ht="69" customHeight="1" x14ac:dyDescent="0.2">
      <c r="A15" s="105">
        <v>9</v>
      </c>
      <c r="B15" s="115" t="s">
        <v>58</v>
      </c>
      <c r="C15" s="115" t="s">
        <v>268</v>
      </c>
      <c r="D15" s="119" t="s">
        <v>161</v>
      </c>
      <c r="E15" s="115" t="s">
        <v>245</v>
      </c>
      <c r="F15" s="119" t="s">
        <v>162</v>
      </c>
      <c r="G15" s="119" t="s">
        <v>163</v>
      </c>
      <c r="H15" s="115">
        <v>12</v>
      </c>
      <c r="I15" s="115" t="s">
        <v>63</v>
      </c>
      <c r="J15" s="116" t="s">
        <v>64</v>
      </c>
      <c r="K15" s="115">
        <v>1</v>
      </c>
      <c r="L15" s="117"/>
      <c r="M15" s="69"/>
      <c r="N15" s="69"/>
    </row>
    <row r="16" spans="1:14" s="39" customFormat="1" ht="69" customHeight="1" x14ac:dyDescent="0.2">
      <c r="A16" s="105">
        <v>10</v>
      </c>
      <c r="B16" s="115" t="s">
        <v>58</v>
      </c>
      <c r="C16" s="115"/>
      <c r="D16" s="119" t="s">
        <v>257</v>
      </c>
      <c r="E16" s="115" t="s">
        <v>258</v>
      </c>
      <c r="F16" s="119" t="s">
        <v>140</v>
      </c>
      <c r="G16" s="119" t="s">
        <v>141</v>
      </c>
      <c r="H16" s="115">
        <v>18</v>
      </c>
      <c r="I16" s="115" t="s">
        <v>63</v>
      </c>
      <c r="J16" s="116" t="s">
        <v>64</v>
      </c>
      <c r="K16" s="115">
        <v>1</v>
      </c>
      <c r="L16" s="120"/>
      <c r="M16" s="69"/>
      <c r="N16" s="69"/>
    </row>
    <row r="17" spans="1:14" s="41" customFormat="1" ht="16.5" x14ac:dyDescent="0.25">
      <c r="A17" s="42"/>
      <c r="B17" s="42"/>
      <c r="C17" s="42"/>
      <c r="D17" s="42"/>
      <c r="E17" s="42"/>
      <c r="F17" s="42"/>
      <c r="G17" s="42"/>
      <c r="H17" s="48"/>
      <c r="I17" s="48"/>
      <c r="J17" s="48"/>
      <c r="K17" s="48"/>
      <c r="L17" s="67"/>
      <c r="M17" s="68"/>
      <c r="N17" s="68"/>
    </row>
    <row r="18" spans="1:14" ht="66" x14ac:dyDescent="0.25">
      <c r="A18" s="46"/>
      <c r="B18" s="47" t="s">
        <v>3</v>
      </c>
      <c r="C18" s="52" t="s">
        <v>10</v>
      </c>
      <c r="D18" s="52" t="s">
        <v>10</v>
      </c>
      <c r="E18" s="52" t="s">
        <v>10</v>
      </c>
      <c r="F18" s="52" t="s">
        <v>10</v>
      </c>
      <c r="G18" s="52" t="s">
        <v>10</v>
      </c>
      <c r="H18" s="49">
        <f>H6+H7+H8+H9+H11+H12+H13+H14+H15+H16</f>
        <v>155.30000000000001</v>
      </c>
      <c r="I18" s="49"/>
      <c r="J18" s="49"/>
      <c r="K18" s="49">
        <f>K6+K7+K8+K9+K11+K12+K13+K14+K15+K16</f>
        <v>10</v>
      </c>
      <c r="L18" s="67"/>
      <c r="M18" s="68"/>
      <c r="N18" s="68"/>
    </row>
    <row r="19" spans="1:14" ht="16.5" x14ac:dyDescent="0.25">
      <c r="A19" s="26"/>
      <c r="B19" s="27"/>
      <c r="C19" s="28"/>
      <c r="D19" s="28"/>
      <c r="E19" s="28"/>
      <c r="F19" s="28"/>
      <c r="G19" s="28"/>
      <c r="H19" s="26"/>
      <c r="I19" s="29"/>
      <c r="J19" s="29"/>
      <c r="K19" s="29"/>
      <c r="L19" s="20"/>
    </row>
    <row r="20" spans="1:14" ht="16.5" x14ac:dyDescent="0.25">
      <c r="A20" s="29"/>
      <c r="B20" s="30"/>
      <c r="C20" s="31"/>
      <c r="D20" s="31"/>
      <c r="E20" s="31"/>
      <c r="F20" s="31"/>
      <c r="G20" s="31"/>
      <c r="H20" s="29"/>
      <c r="I20" s="29"/>
      <c r="J20" s="29"/>
      <c r="K20" s="29"/>
      <c r="L20" s="20"/>
    </row>
    <row r="21" spans="1:14" ht="16.5" x14ac:dyDescent="0.25">
      <c r="A21" s="172" t="s">
        <v>11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20"/>
    </row>
    <row r="22" spans="1:14" x14ac:dyDescent="0.2">
      <c r="A22" s="3"/>
      <c r="B22" s="6"/>
      <c r="C22" s="7"/>
      <c r="D22" s="7"/>
      <c r="E22" s="7"/>
      <c r="F22" s="7"/>
      <c r="G22" s="7"/>
      <c r="H22" s="3"/>
      <c r="I22" s="3"/>
      <c r="J22" s="3"/>
      <c r="K22" s="3"/>
    </row>
    <row r="23" spans="1:14" x14ac:dyDescent="0.2">
      <c r="A23" s="3"/>
      <c r="B23" s="6"/>
      <c r="C23" s="7"/>
      <c r="D23" s="7"/>
      <c r="E23" s="7"/>
      <c r="F23" s="7"/>
      <c r="G23" s="7"/>
      <c r="H23" s="3"/>
      <c r="I23" s="3"/>
      <c r="J23" s="3"/>
      <c r="K23" s="3"/>
    </row>
    <row r="25" spans="1:14" ht="33" customHeight="1" x14ac:dyDescent="0.2">
      <c r="A25" s="169" t="s">
        <v>39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</row>
  </sheetData>
  <autoFilter ref="A5:H5"/>
  <mergeCells count="16">
    <mergeCell ref="A25:N25"/>
    <mergeCell ref="A3:N3"/>
    <mergeCell ref="A1:N1"/>
    <mergeCell ref="A21:K21"/>
    <mergeCell ref="L4:N4"/>
    <mergeCell ref="K4:K5"/>
    <mergeCell ref="H4:H5"/>
    <mergeCell ref="G4:G5"/>
    <mergeCell ref="F4:F5"/>
    <mergeCell ref="E4:E5"/>
    <mergeCell ref="D4:D5"/>
    <mergeCell ref="C4:C5"/>
    <mergeCell ref="B4:B5"/>
    <mergeCell ref="A4:A5"/>
    <mergeCell ref="I4:I5"/>
    <mergeCell ref="J4:J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7" orientation="landscape" r:id="rId1"/>
  <headerFooter alignWithMargins="0"/>
  <rowBreaks count="1" manualBreakCount="1">
    <brk id="1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view="pageBreakPreview" topLeftCell="A4" zoomScale="87" zoomScaleNormal="73" zoomScaleSheetLayoutView="87" workbookViewId="0">
      <selection activeCell="B9" sqref="B9"/>
    </sheetView>
  </sheetViews>
  <sheetFormatPr defaultColWidth="9.140625" defaultRowHeight="12.75" x14ac:dyDescent="0.2"/>
  <cols>
    <col min="1" max="1" width="6" style="2" customWidth="1"/>
    <col min="2" max="2" width="24.5703125" style="2" customWidth="1"/>
    <col min="3" max="3" width="15.42578125" style="2" customWidth="1"/>
    <col min="4" max="4" width="18.28515625" style="2" customWidth="1"/>
    <col min="5" max="5" width="28.42578125" style="2" customWidth="1"/>
    <col min="6" max="6" width="20.140625" style="2" customWidth="1"/>
    <col min="7" max="7" width="14.140625" style="2" customWidth="1"/>
    <col min="8" max="8" width="13.42578125" style="33" customWidth="1"/>
    <col min="9" max="9" width="17.42578125" style="2" hidden="1" customWidth="1"/>
    <col min="10" max="10" width="16.7109375" style="2" customWidth="1"/>
    <col min="11" max="11" width="15.7109375" style="2" customWidth="1"/>
    <col min="12" max="12" width="14.5703125" style="2" customWidth="1"/>
    <col min="13" max="14" width="9.140625" style="2"/>
    <col min="15" max="15" width="10.140625" style="2" customWidth="1"/>
    <col min="16" max="16384" width="9.140625" style="2"/>
  </cols>
  <sheetData>
    <row r="1" spans="1:15" ht="16.5" x14ac:dyDescent="0.25">
      <c r="A1" s="187" t="s">
        <v>31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6.5" x14ac:dyDescent="0.25">
      <c r="A2" s="20"/>
      <c r="B2" s="20"/>
      <c r="C2" s="20"/>
      <c r="D2" s="20"/>
      <c r="E2" s="20"/>
      <c r="F2" s="23"/>
      <c r="G2" s="23"/>
      <c r="H2" s="23"/>
      <c r="I2" s="23"/>
      <c r="J2" s="23"/>
      <c r="K2" s="23"/>
      <c r="L2" s="23"/>
      <c r="M2" s="23"/>
    </row>
    <row r="3" spans="1:15" ht="63" customHeight="1" x14ac:dyDescent="0.2">
      <c r="A3" s="170" t="s">
        <v>269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21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91"/>
      <c r="K4" s="91"/>
      <c r="L4" s="65"/>
      <c r="M4" s="20"/>
    </row>
    <row r="5" spans="1:15" s="54" customFormat="1" ht="63.75" customHeight="1" x14ac:dyDescent="0.25">
      <c r="A5" s="179" t="s">
        <v>0</v>
      </c>
      <c r="B5" s="179" t="s">
        <v>1</v>
      </c>
      <c r="C5" s="179" t="s">
        <v>2</v>
      </c>
      <c r="D5" s="179" t="s">
        <v>12</v>
      </c>
      <c r="E5" s="179" t="s">
        <v>43</v>
      </c>
      <c r="F5" s="179" t="s">
        <v>42</v>
      </c>
      <c r="G5" s="179" t="s">
        <v>7</v>
      </c>
      <c r="H5" s="179" t="s">
        <v>4</v>
      </c>
      <c r="I5" s="57"/>
      <c r="J5" s="180" t="s">
        <v>45</v>
      </c>
      <c r="K5" s="180" t="s">
        <v>46</v>
      </c>
      <c r="L5" s="188" t="s">
        <v>44</v>
      </c>
      <c r="M5" s="174" t="s">
        <v>37</v>
      </c>
      <c r="N5" s="175"/>
      <c r="O5" s="176"/>
    </row>
    <row r="6" spans="1:15" s="76" customFormat="1" ht="108.75" customHeight="1" x14ac:dyDescent="0.2">
      <c r="A6" s="179"/>
      <c r="B6" s="179"/>
      <c r="C6" s="179"/>
      <c r="D6" s="179"/>
      <c r="E6" s="179"/>
      <c r="F6" s="179"/>
      <c r="G6" s="179"/>
      <c r="H6" s="179"/>
      <c r="I6" s="72" t="s">
        <v>8</v>
      </c>
      <c r="J6" s="181"/>
      <c r="K6" s="181"/>
      <c r="L6" s="189"/>
      <c r="M6" s="89" t="s">
        <v>35</v>
      </c>
      <c r="N6" s="89" t="s">
        <v>36</v>
      </c>
      <c r="O6" s="89" t="s">
        <v>16</v>
      </c>
    </row>
    <row r="7" spans="1:15" s="34" customFormat="1" ht="59.25" customHeight="1" x14ac:dyDescent="0.25">
      <c r="A7" s="50">
        <v>1</v>
      </c>
      <c r="B7" s="42" t="s">
        <v>248</v>
      </c>
      <c r="C7" s="50" t="s">
        <v>260</v>
      </c>
      <c r="D7" s="50" t="s">
        <v>249</v>
      </c>
      <c r="E7" s="50" t="s">
        <v>250</v>
      </c>
      <c r="F7" s="50" t="s">
        <v>73</v>
      </c>
      <c r="G7" s="50" t="s">
        <v>130</v>
      </c>
      <c r="H7" s="51">
        <v>4</v>
      </c>
      <c r="I7" s="51">
        <v>1</v>
      </c>
      <c r="J7" s="51"/>
      <c r="K7" s="51"/>
      <c r="L7" s="51">
        <v>1</v>
      </c>
      <c r="M7" s="40"/>
      <c r="N7" s="69"/>
      <c r="O7" s="69"/>
    </row>
    <row r="8" spans="1:15" s="128" customFormat="1" ht="66" x14ac:dyDescent="0.25">
      <c r="A8" s="137">
        <v>2</v>
      </c>
      <c r="B8" s="137" t="s">
        <v>251</v>
      </c>
      <c r="C8" s="137" t="s">
        <v>251</v>
      </c>
      <c r="D8" s="137" t="s">
        <v>252</v>
      </c>
      <c r="E8" s="137" t="s">
        <v>253</v>
      </c>
      <c r="F8" s="137" t="s">
        <v>253</v>
      </c>
      <c r="G8" s="138" t="s">
        <v>254</v>
      </c>
      <c r="H8" s="139">
        <v>36</v>
      </c>
      <c r="I8" s="139"/>
      <c r="J8" s="139"/>
      <c r="K8" s="139"/>
      <c r="L8" s="139">
        <v>2</v>
      </c>
      <c r="M8" s="140"/>
      <c r="N8" s="118"/>
      <c r="O8" s="118"/>
    </row>
    <row r="9" spans="1:15" s="41" customFormat="1" ht="67.5" customHeight="1" x14ac:dyDescent="0.25">
      <c r="A9" s="42">
        <v>3</v>
      </c>
      <c r="B9" s="42" t="s">
        <v>279</v>
      </c>
      <c r="C9" s="42" t="s">
        <v>279</v>
      </c>
      <c r="D9" s="42" t="s">
        <v>249</v>
      </c>
      <c r="E9" s="42" t="s">
        <v>293</v>
      </c>
      <c r="F9" s="42" t="s">
        <v>73</v>
      </c>
      <c r="G9" s="42" t="s">
        <v>130</v>
      </c>
      <c r="H9" s="48">
        <v>20</v>
      </c>
      <c r="I9" s="48"/>
      <c r="J9" s="48"/>
      <c r="K9" s="48"/>
      <c r="L9" s="48"/>
      <c r="M9" s="40"/>
      <c r="N9" s="69"/>
      <c r="O9" s="69"/>
    </row>
    <row r="10" spans="1:15" ht="49.5" x14ac:dyDescent="0.25">
      <c r="A10" s="46"/>
      <c r="B10" s="47" t="s">
        <v>3</v>
      </c>
      <c r="C10" s="52" t="s">
        <v>10</v>
      </c>
      <c r="D10" s="52" t="s">
        <v>10</v>
      </c>
      <c r="E10" s="52" t="s">
        <v>10</v>
      </c>
      <c r="F10" s="52" t="s">
        <v>10</v>
      </c>
      <c r="G10" s="52" t="s">
        <v>10</v>
      </c>
      <c r="H10" s="49">
        <f>H7+H8+H9</f>
        <v>60</v>
      </c>
      <c r="I10" s="49"/>
      <c r="J10" s="49"/>
      <c r="K10" s="49"/>
      <c r="L10" s="49"/>
      <c r="M10" s="40"/>
      <c r="N10" s="69"/>
      <c r="O10" s="69"/>
    </row>
    <row r="11" spans="1:15" ht="16.5" x14ac:dyDescent="0.25">
      <c r="A11" s="26"/>
      <c r="B11" s="27"/>
      <c r="C11" s="28"/>
      <c r="D11" s="28"/>
      <c r="E11" s="28"/>
      <c r="F11" s="28"/>
      <c r="G11" s="28"/>
      <c r="H11" s="36"/>
      <c r="I11" s="29"/>
      <c r="J11" s="29"/>
      <c r="K11" s="29"/>
      <c r="L11" s="29"/>
      <c r="M11" s="73"/>
      <c r="N11" s="74"/>
      <c r="O11" s="74"/>
    </row>
    <row r="12" spans="1:15" ht="16.5" x14ac:dyDescent="0.25">
      <c r="A12" s="29"/>
      <c r="B12" s="30"/>
      <c r="C12" s="31"/>
      <c r="D12" s="31"/>
      <c r="E12" s="31"/>
      <c r="F12" s="31"/>
      <c r="G12" s="31"/>
      <c r="H12" s="35"/>
      <c r="I12" s="29"/>
      <c r="J12" s="29"/>
      <c r="K12" s="29"/>
      <c r="L12" s="29"/>
      <c r="M12" s="73"/>
      <c r="N12" s="74"/>
      <c r="O12" s="74"/>
    </row>
    <row r="13" spans="1:15" ht="16.5" x14ac:dyDescent="0.25">
      <c r="A13" s="172" t="s">
        <v>11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32"/>
      <c r="N13" s="75"/>
      <c r="O13" s="75"/>
    </row>
    <row r="14" spans="1:15" ht="16.5" x14ac:dyDescent="0.25">
      <c r="A14" s="8"/>
      <c r="B14" s="10"/>
      <c r="C14" s="9"/>
      <c r="D14" s="9"/>
      <c r="E14" s="9"/>
      <c r="F14" s="9"/>
      <c r="G14" s="9"/>
      <c r="H14" s="37"/>
      <c r="I14" s="8"/>
      <c r="J14" s="8"/>
      <c r="K14" s="8"/>
      <c r="L14" s="8"/>
      <c r="M14" s="32"/>
      <c r="N14" s="75"/>
      <c r="O14" s="75"/>
    </row>
    <row r="15" spans="1:15" x14ac:dyDescent="0.2">
      <c r="A15" s="8"/>
      <c r="B15" s="10"/>
      <c r="C15" s="9"/>
      <c r="D15" s="9"/>
      <c r="E15" s="9"/>
      <c r="F15" s="9"/>
      <c r="G15" s="9"/>
      <c r="H15" s="37"/>
      <c r="I15" s="8"/>
      <c r="J15" s="8"/>
      <c r="K15" s="8"/>
      <c r="L15" s="8"/>
    </row>
    <row r="16" spans="1:15" x14ac:dyDescent="0.2">
      <c r="A16" s="11" t="s">
        <v>39</v>
      </c>
      <c r="B16" s="11"/>
      <c r="C16" s="11"/>
      <c r="D16" s="11"/>
      <c r="E16" s="11"/>
      <c r="F16" s="11"/>
      <c r="G16" s="11"/>
      <c r="H16" s="38"/>
      <c r="I16" s="11"/>
      <c r="J16" s="11"/>
      <c r="K16" s="11"/>
      <c r="L16" s="11"/>
    </row>
    <row r="18" spans="1:15" ht="29.25" customHeight="1" x14ac:dyDescent="0.2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</sheetData>
  <autoFilter ref="A6:I6"/>
  <mergeCells count="15">
    <mergeCell ref="A1:O1"/>
    <mergeCell ref="A13:L13"/>
    <mergeCell ref="M5:O5"/>
    <mergeCell ref="L5:L6"/>
    <mergeCell ref="H5:H6"/>
    <mergeCell ref="G5:G6"/>
    <mergeCell ref="F5:F6"/>
    <mergeCell ref="E5:E6"/>
    <mergeCell ref="D5:D6"/>
    <mergeCell ref="C5:C6"/>
    <mergeCell ref="B5:B6"/>
    <mergeCell ref="A5:A6"/>
    <mergeCell ref="A3:O3"/>
    <mergeCell ref="K5:K6"/>
    <mergeCell ref="J5:J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0"/>
  <sheetViews>
    <sheetView view="pageBreakPreview" zoomScaleNormal="69" zoomScaleSheetLayoutView="100" workbookViewId="0">
      <selection activeCell="D8" sqref="D8"/>
    </sheetView>
  </sheetViews>
  <sheetFormatPr defaultColWidth="9.140625" defaultRowHeight="12.75" x14ac:dyDescent="0.2"/>
  <cols>
    <col min="1" max="1" width="6" style="2" customWidth="1"/>
    <col min="2" max="2" width="19.5703125" style="2" customWidth="1"/>
    <col min="3" max="3" width="16" style="2" customWidth="1"/>
    <col min="4" max="4" width="18" style="2" customWidth="1"/>
    <col min="5" max="5" width="21.28515625" style="2" customWidth="1"/>
    <col min="6" max="6" width="15.42578125" style="2" customWidth="1"/>
    <col min="7" max="7" width="13.85546875" style="2" customWidth="1"/>
    <col min="8" max="8" width="12.7109375" style="2" customWidth="1"/>
    <col min="9" max="9" width="17.42578125" style="2" hidden="1" customWidth="1"/>
    <col min="10" max="10" width="13.42578125" style="2" customWidth="1"/>
    <col min="11" max="11" width="16.7109375" style="2" customWidth="1"/>
    <col min="12" max="12" width="14.85546875" style="2" customWidth="1"/>
    <col min="13" max="13" width="9.140625" style="2"/>
    <col min="14" max="14" width="10" style="2" customWidth="1"/>
    <col min="15" max="15" width="10.7109375" style="2" customWidth="1"/>
    <col min="16" max="16384" width="9.140625" style="2"/>
  </cols>
  <sheetData>
    <row r="1" spans="1:15" ht="15.75" x14ac:dyDescent="0.25">
      <c r="A1" s="191" t="s">
        <v>19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ht="16.5" x14ac:dyDescent="0.25">
      <c r="A2" s="20"/>
      <c r="B2" s="20"/>
      <c r="C2" s="20"/>
      <c r="D2" s="20"/>
      <c r="E2" s="20"/>
      <c r="F2" s="23"/>
      <c r="G2" s="23"/>
      <c r="H2" s="23"/>
      <c r="I2" s="23"/>
      <c r="J2" s="23"/>
      <c r="K2" s="23"/>
      <c r="L2" s="23"/>
      <c r="M2" s="23"/>
    </row>
    <row r="3" spans="1:15" ht="71.25" customHeight="1" x14ac:dyDescent="0.2">
      <c r="A3" s="182" t="s">
        <v>270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5" s="54" customFormat="1" ht="60.75" customHeight="1" x14ac:dyDescent="0.25">
      <c r="A4" s="179" t="s">
        <v>0</v>
      </c>
      <c r="B4" s="179" t="s">
        <v>1</v>
      </c>
      <c r="C4" s="179" t="s">
        <v>2</v>
      </c>
      <c r="D4" s="179" t="s">
        <v>12</v>
      </c>
      <c r="E4" s="179" t="s">
        <v>43</v>
      </c>
      <c r="F4" s="179" t="s">
        <v>42</v>
      </c>
      <c r="G4" s="179" t="s">
        <v>7</v>
      </c>
      <c r="H4" s="179" t="s">
        <v>4</v>
      </c>
      <c r="I4" s="57"/>
      <c r="J4" s="180" t="s">
        <v>45</v>
      </c>
      <c r="K4" s="180" t="s">
        <v>46</v>
      </c>
      <c r="L4" s="188" t="s">
        <v>44</v>
      </c>
      <c r="M4" s="174" t="s">
        <v>37</v>
      </c>
      <c r="N4" s="175"/>
      <c r="O4" s="176"/>
    </row>
    <row r="5" spans="1:15" s="76" customFormat="1" ht="107.25" customHeight="1" x14ac:dyDescent="0.2">
      <c r="A5" s="179"/>
      <c r="B5" s="179"/>
      <c r="C5" s="179"/>
      <c r="D5" s="179"/>
      <c r="E5" s="179"/>
      <c r="F5" s="179"/>
      <c r="G5" s="179"/>
      <c r="H5" s="179"/>
      <c r="I5" s="72" t="s">
        <v>8</v>
      </c>
      <c r="J5" s="181"/>
      <c r="K5" s="181"/>
      <c r="L5" s="189"/>
      <c r="M5" s="89" t="s">
        <v>35</v>
      </c>
      <c r="N5" s="89" t="s">
        <v>36</v>
      </c>
      <c r="O5" s="89" t="s">
        <v>16</v>
      </c>
    </row>
    <row r="6" spans="1:15" s="1" customFormat="1" ht="46.5" customHeight="1" x14ac:dyDescent="0.2">
      <c r="A6" s="95">
        <v>1</v>
      </c>
      <c r="B6" s="95" t="s">
        <v>93</v>
      </c>
      <c r="C6" s="95" t="s">
        <v>261</v>
      </c>
      <c r="D6" s="95" t="s">
        <v>94</v>
      </c>
      <c r="E6" s="95" t="s">
        <v>96</v>
      </c>
      <c r="F6" s="95" t="s">
        <v>73</v>
      </c>
      <c r="G6" s="95" t="s">
        <v>95</v>
      </c>
      <c r="H6" s="95">
        <v>14.4</v>
      </c>
      <c r="I6" s="95">
        <v>2</v>
      </c>
      <c r="J6" s="95" t="s">
        <v>63</v>
      </c>
      <c r="K6" s="95" t="s">
        <v>64</v>
      </c>
      <c r="L6" s="95">
        <v>2</v>
      </c>
      <c r="M6" s="69"/>
      <c r="N6" s="69"/>
      <c r="O6" s="69"/>
    </row>
    <row r="7" spans="1:15" s="1" customFormat="1" ht="30.75" customHeight="1" x14ac:dyDescent="0.2">
      <c r="A7" s="89"/>
      <c r="B7" s="95"/>
      <c r="C7" s="95"/>
      <c r="D7" s="89"/>
      <c r="E7" s="89"/>
      <c r="F7" s="89"/>
      <c r="G7" s="89"/>
      <c r="H7" s="89"/>
      <c r="I7" s="89"/>
      <c r="J7" s="89"/>
      <c r="K7" s="89"/>
      <c r="L7" s="89"/>
      <c r="M7" s="101"/>
      <c r="N7" s="69"/>
      <c r="O7" s="69"/>
    </row>
    <row r="8" spans="1:15" s="1" customFormat="1" ht="16.5" x14ac:dyDescent="0.25">
      <c r="A8" s="45"/>
      <c r="B8" s="45"/>
      <c r="C8" s="45"/>
      <c r="D8" s="45"/>
      <c r="E8" s="45"/>
      <c r="F8" s="45"/>
      <c r="G8" s="45"/>
      <c r="H8" s="45"/>
      <c r="I8" s="45"/>
      <c r="J8" s="92"/>
      <c r="K8" s="92"/>
      <c r="L8" s="45"/>
      <c r="M8" s="40"/>
      <c r="N8" s="69"/>
      <c r="O8" s="69"/>
    </row>
    <row r="9" spans="1:15" s="1" customFormat="1" ht="16.5" x14ac:dyDescent="0.25">
      <c r="A9" s="45"/>
      <c r="B9" s="45"/>
      <c r="C9" s="45"/>
      <c r="D9" s="45"/>
      <c r="E9" s="45"/>
      <c r="F9" s="45"/>
      <c r="G9" s="45"/>
      <c r="H9" s="45"/>
      <c r="I9" s="45"/>
      <c r="J9" s="92"/>
      <c r="K9" s="92"/>
      <c r="L9" s="45"/>
      <c r="M9" s="40"/>
      <c r="N9" s="69"/>
      <c r="O9" s="69"/>
    </row>
    <row r="10" spans="1:15" s="1" customFormat="1" ht="16.5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92"/>
      <c r="K10" s="92"/>
      <c r="L10" s="45"/>
      <c r="M10" s="24"/>
      <c r="N10" s="77"/>
      <c r="O10" s="77"/>
    </row>
    <row r="11" spans="1:15" s="1" customFormat="1" ht="16.5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92"/>
      <c r="K11" s="92"/>
      <c r="L11" s="45"/>
      <c r="M11" s="24"/>
      <c r="N11" s="77"/>
      <c r="O11" s="77"/>
    </row>
    <row r="12" spans="1:15" s="1" customFormat="1" ht="16.5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92"/>
      <c r="K12" s="92"/>
      <c r="L12" s="45"/>
      <c r="M12" s="24"/>
      <c r="N12" s="77"/>
      <c r="O12" s="77"/>
    </row>
    <row r="13" spans="1:15" ht="16.5" x14ac:dyDescent="0.25">
      <c r="A13" s="46"/>
      <c r="B13" s="47"/>
      <c r="C13" s="47"/>
      <c r="D13" s="47"/>
      <c r="E13" s="47"/>
      <c r="F13" s="47"/>
      <c r="G13" s="47"/>
      <c r="H13" s="51"/>
      <c r="I13" s="49"/>
      <c r="J13" s="49"/>
      <c r="K13" s="49"/>
      <c r="L13" s="49"/>
      <c r="M13" s="67"/>
      <c r="N13" s="68"/>
      <c r="O13" s="68"/>
    </row>
    <row r="14" spans="1:15" ht="47.25" x14ac:dyDescent="0.25">
      <c r="A14" s="46"/>
      <c r="B14" s="78" t="s">
        <v>3</v>
      </c>
      <c r="C14" s="52" t="s">
        <v>10</v>
      </c>
      <c r="D14" s="52" t="s">
        <v>10</v>
      </c>
      <c r="E14" s="52" t="s">
        <v>10</v>
      </c>
      <c r="F14" s="52" t="s">
        <v>10</v>
      </c>
      <c r="G14" s="52" t="s">
        <v>10</v>
      </c>
      <c r="H14" s="49">
        <v>14.4</v>
      </c>
      <c r="I14" s="49"/>
      <c r="J14" s="49"/>
      <c r="K14" s="49"/>
      <c r="L14" s="49">
        <v>2</v>
      </c>
      <c r="M14" s="67"/>
      <c r="N14" s="68"/>
      <c r="O14" s="68"/>
    </row>
    <row r="15" spans="1:15" ht="16.5" x14ac:dyDescent="0.25">
      <c r="A15" s="26"/>
      <c r="B15" s="27"/>
      <c r="C15" s="28"/>
      <c r="D15" s="28"/>
      <c r="E15" s="28"/>
      <c r="F15" s="28"/>
      <c r="G15" s="28"/>
      <c r="H15" s="26"/>
      <c r="I15" s="29"/>
      <c r="J15" s="29"/>
      <c r="K15" s="29"/>
      <c r="L15" s="29"/>
      <c r="M15" s="20"/>
    </row>
    <row r="16" spans="1:15" ht="16.5" x14ac:dyDescent="0.25">
      <c r="A16" s="29"/>
      <c r="B16" s="30"/>
      <c r="C16" s="31"/>
      <c r="D16" s="31"/>
      <c r="E16" s="31"/>
      <c r="F16" s="31"/>
      <c r="G16" s="31"/>
      <c r="H16" s="29"/>
      <c r="I16" s="29"/>
      <c r="J16" s="29"/>
      <c r="K16" s="29"/>
      <c r="L16" s="29"/>
      <c r="M16" s="20"/>
    </row>
    <row r="17" spans="1:15" ht="16.5" x14ac:dyDescent="0.25">
      <c r="A17" s="192" t="s">
        <v>20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20"/>
    </row>
    <row r="18" spans="1:15" x14ac:dyDescent="0.2">
      <c r="A18" s="3"/>
      <c r="B18" s="6"/>
      <c r="C18" s="7"/>
      <c r="D18" s="7"/>
      <c r="E18" s="7"/>
      <c r="F18" s="7"/>
      <c r="G18" s="7"/>
      <c r="H18" s="3"/>
      <c r="I18" s="3"/>
      <c r="J18" s="3"/>
      <c r="K18" s="3"/>
      <c r="L18" s="3"/>
    </row>
    <row r="19" spans="1:15" x14ac:dyDescent="0.2">
      <c r="A19" s="3" t="s">
        <v>39</v>
      </c>
      <c r="B19" s="6"/>
      <c r="C19" s="7"/>
      <c r="D19" s="7"/>
      <c r="E19" s="7"/>
      <c r="F19" s="7"/>
      <c r="G19" s="7"/>
      <c r="H19" s="3"/>
      <c r="I19" s="3"/>
      <c r="J19" s="3"/>
      <c r="K19" s="3"/>
      <c r="L19" s="3"/>
    </row>
    <row r="20" spans="1:15" ht="30.75" customHeight="1" x14ac:dyDescent="0.2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</row>
  </sheetData>
  <autoFilter ref="A5:I5"/>
  <mergeCells count="16">
    <mergeCell ref="A20:O20"/>
    <mergeCell ref="A3:O3"/>
    <mergeCell ref="A1:O1"/>
    <mergeCell ref="A17:L17"/>
    <mergeCell ref="M4:O4"/>
    <mergeCell ref="L4:L5"/>
    <mergeCell ref="H4:H5"/>
    <mergeCell ref="G4:G5"/>
    <mergeCell ref="F4:F5"/>
    <mergeCell ref="E4:E5"/>
    <mergeCell ref="D4:D5"/>
    <mergeCell ref="C4:C5"/>
    <mergeCell ref="B4:B5"/>
    <mergeCell ref="A4:A5"/>
    <mergeCell ref="J4:J5"/>
    <mergeCell ref="K4:K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9"/>
  <sheetViews>
    <sheetView view="pageBreakPreview" topLeftCell="A4" zoomScale="90" zoomScaleNormal="82" zoomScaleSheetLayoutView="90" workbookViewId="0">
      <selection activeCell="B8" sqref="B8"/>
    </sheetView>
  </sheetViews>
  <sheetFormatPr defaultColWidth="9.140625" defaultRowHeight="12.75" x14ac:dyDescent="0.2"/>
  <cols>
    <col min="1" max="1" width="6" style="2" customWidth="1"/>
    <col min="2" max="2" width="21.5703125" style="2" customWidth="1"/>
    <col min="3" max="3" width="17" style="2" customWidth="1"/>
    <col min="4" max="4" width="17.140625" style="2" customWidth="1"/>
    <col min="5" max="5" width="24.42578125" style="2" customWidth="1"/>
    <col min="6" max="6" width="16.42578125" style="2" customWidth="1"/>
    <col min="7" max="7" width="13.85546875" style="2" customWidth="1"/>
    <col min="8" max="8" width="13.7109375" style="2" customWidth="1"/>
    <col min="9" max="9" width="17.42578125" style="2" hidden="1" customWidth="1"/>
    <col min="10" max="10" width="13.28515625" style="2" customWidth="1"/>
    <col min="11" max="11" width="14.28515625" style="2" customWidth="1"/>
    <col min="12" max="12" width="15.140625" style="2" customWidth="1"/>
    <col min="13" max="16384" width="9.140625" style="2"/>
  </cols>
  <sheetData>
    <row r="1" spans="1:15" ht="16.5" x14ac:dyDescent="0.25">
      <c r="A1" s="187" t="s">
        <v>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  <c r="M2" s="23"/>
    </row>
    <row r="3" spans="1:15" ht="66.75" customHeight="1" x14ac:dyDescent="0.2">
      <c r="A3" s="170" t="s">
        <v>108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16.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0"/>
    </row>
    <row r="5" spans="1:15" s="54" customFormat="1" ht="64.5" customHeight="1" x14ac:dyDescent="0.25">
      <c r="A5" s="179" t="s">
        <v>0</v>
      </c>
      <c r="B5" s="179" t="s">
        <v>1</v>
      </c>
      <c r="C5" s="179" t="s">
        <v>2</v>
      </c>
      <c r="D5" s="179" t="s">
        <v>12</v>
      </c>
      <c r="E5" s="179" t="s">
        <v>43</v>
      </c>
      <c r="F5" s="179" t="s">
        <v>42</v>
      </c>
      <c r="G5" s="179" t="s">
        <v>7</v>
      </c>
      <c r="H5" s="179" t="s">
        <v>4</v>
      </c>
      <c r="I5" s="57"/>
      <c r="J5" s="180" t="s">
        <v>45</v>
      </c>
      <c r="K5" s="180" t="s">
        <v>46</v>
      </c>
      <c r="L5" s="188" t="s">
        <v>44</v>
      </c>
      <c r="M5" s="174" t="s">
        <v>37</v>
      </c>
      <c r="N5" s="175"/>
      <c r="O5" s="176"/>
    </row>
    <row r="6" spans="1:15" s="71" customFormat="1" ht="114.75" x14ac:dyDescent="0.25">
      <c r="A6" s="179"/>
      <c r="B6" s="179"/>
      <c r="C6" s="179"/>
      <c r="D6" s="179"/>
      <c r="E6" s="179"/>
      <c r="F6" s="179"/>
      <c r="G6" s="179"/>
      <c r="H6" s="179"/>
      <c r="I6" s="72" t="s">
        <v>8</v>
      </c>
      <c r="J6" s="181"/>
      <c r="K6" s="181"/>
      <c r="L6" s="189"/>
      <c r="M6" s="89" t="s">
        <v>35</v>
      </c>
      <c r="N6" s="89" t="s">
        <v>36</v>
      </c>
      <c r="O6" s="89" t="s">
        <v>16</v>
      </c>
    </row>
    <row r="7" spans="1:15" s="71" customFormat="1" ht="58.5" hidden="1" customHeight="1" x14ac:dyDescent="0.25">
      <c r="A7" s="102"/>
      <c r="B7" s="107"/>
      <c r="C7" s="102"/>
      <c r="D7" s="102"/>
      <c r="E7" s="103"/>
      <c r="F7" s="102"/>
      <c r="G7" s="102"/>
      <c r="H7" s="102"/>
      <c r="I7" s="102"/>
      <c r="J7" s="102"/>
      <c r="K7" s="102"/>
      <c r="L7" s="102"/>
      <c r="M7" s="102"/>
      <c r="N7" s="83"/>
      <c r="O7" s="83"/>
    </row>
    <row r="8" spans="1:15" s="71" customFormat="1" ht="51.75" customHeight="1" x14ac:dyDescent="0.25">
      <c r="A8" s="102">
        <v>1</v>
      </c>
      <c r="B8" s="107" t="s">
        <v>295</v>
      </c>
      <c r="C8" s="102" t="s">
        <v>97</v>
      </c>
      <c r="D8" s="102" t="s">
        <v>98</v>
      </c>
      <c r="E8" s="103" t="s">
        <v>101</v>
      </c>
      <c r="F8" s="102" t="s">
        <v>99</v>
      </c>
      <c r="G8" s="102" t="s">
        <v>100</v>
      </c>
      <c r="H8" s="102">
        <v>42</v>
      </c>
      <c r="I8" s="102"/>
      <c r="J8" s="102" t="s">
        <v>63</v>
      </c>
      <c r="K8" s="102" t="s">
        <v>64</v>
      </c>
      <c r="L8" s="102">
        <v>1</v>
      </c>
      <c r="M8" s="102"/>
      <c r="N8" s="83"/>
      <c r="O8" s="83"/>
    </row>
    <row r="9" spans="1:15" s="71" customFormat="1" ht="54" customHeight="1" x14ac:dyDescent="0.25">
      <c r="A9" s="104">
        <v>2</v>
      </c>
      <c r="B9" s="168" t="s">
        <v>102</v>
      </c>
      <c r="C9" s="104" t="s">
        <v>103</v>
      </c>
      <c r="D9" s="105" t="s">
        <v>104</v>
      </c>
      <c r="E9" s="105" t="s">
        <v>107</v>
      </c>
      <c r="F9" s="105" t="s">
        <v>73</v>
      </c>
      <c r="G9" s="105" t="s">
        <v>105</v>
      </c>
      <c r="H9" s="105">
        <v>8.4</v>
      </c>
      <c r="I9" s="105" t="s">
        <v>106</v>
      </c>
      <c r="J9" s="102" t="s">
        <v>63</v>
      </c>
      <c r="K9" s="102" t="s">
        <v>64</v>
      </c>
      <c r="L9" s="102">
        <v>1</v>
      </c>
      <c r="M9" s="83"/>
      <c r="N9" s="83"/>
      <c r="O9" s="83"/>
    </row>
    <row r="10" spans="1:15" s="88" customFormat="1" ht="33.75" hidden="1" customHeight="1" x14ac:dyDescent="0.25">
      <c r="A10" s="83"/>
      <c r="B10" s="83"/>
      <c r="C10" s="83"/>
      <c r="D10" s="83"/>
      <c r="E10" s="83"/>
      <c r="F10" s="85"/>
      <c r="G10" s="85"/>
      <c r="H10" s="83"/>
      <c r="I10" s="83"/>
      <c r="J10" s="83"/>
      <c r="K10" s="83"/>
      <c r="L10" s="83"/>
      <c r="M10" s="83"/>
      <c r="N10" s="83"/>
      <c r="O10" s="83"/>
    </row>
    <row r="11" spans="1:15" s="151" customFormat="1" ht="47.25" x14ac:dyDescent="0.25">
      <c r="A11" s="129"/>
      <c r="B11" s="122" t="s">
        <v>3</v>
      </c>
      <c r="C11" s="121" t="s">
        <v>14</v>
      </c>
      <c r="D11" s="121" t="s">
        <v>14</v>
      </c>
      <c r="E11" s="121" t="s">
        <v>14</v>
      </c>
      <c r="F11" s="121" t="s">
        <v>14</v>
      </c>
      <c r="G11" s="121" t="s">
        <v>14</v>
      </c>
      <c r="H11" s="160">
        <f>H8+H9</f>
        <v>50.4</v>
      </c>
      <c r="I11" s="129"/>
      <c r="J11" s="129"/>
      <c r="K11" s="129"/>
      <c r="L11" s="160">
        <v>2</v>
      </c>
      <c r="M11" s="129"/>
      <c r="N11" s="129"/>
      <c r="O11" s="129"/>
    </row>
    <row r="12" spans="1:15" s="70" customFormat="1" ht="15.75" x14ac:dyDescent="0.25">
      <c r="A12" s="58"/>
      <c r="B12" s="59"/>
      <c r="C12" s="60"/>
      <c r="D12" s="60"/>
      <c r="E12" s="60"/>
      <c r="F12" s="60"/>
      <c r="G12" s="60"/>
      <c r="H12" s="58"/>
      <c r="I12" s="61"/>
      <c r="J12" s="61"/>
      <c r="K12" s="61"/>
      <c r="L12" s="61"/>
      <c r="M12" s="61"/>
      <c r="N12" s="61"/>
      <c r="O12" s="61"/>
    </row>
    <row r="13" spans="1:15" s="70" customFormat="1" ht="15.75" x14ac:dyDescent="0.25">
      <c r="A13" s="61"/>
      <c r="B13" s="62"/>
      <c r="C13" s="86"/>
      <c r="D13" s="86"/>
      <c r="E13" s="86"/>
      <c r="F13" s="63"/>
      <c r="G13" s="63"/>
      <c r="H13" s="61"/>
      <c r="I13" s="61"/>
      <c r="J13" s="61"/>
      <c r="K13" s="61"/>
      <c r="L13" s="61"/>
    </row>
    <row r="14" spans="1:15" s="70" customFormat="1" ht="15.75" x14ac:dyDescent="0.25">
      <c r="A14" s="87" t="s">
        <v>20</v>
      </c>
      <c r="B14" s="86"/>
      <c r="C14" s="63"/>
      <c r="D14" s="63"/>
      <c r="E14" s="63"/>
      <c r="F14" s="86"/>
      <c r="G14" s="86"/>
      <c r="H14" s="86"/>
      <c r="I14" s="86"/>
      <c r="J14" s="94"/>
      <c r="K14" s="94"/>
      <c r="L14" s="86"/>
    </row>
    <row r="15" spans="1:15" s="70" customFormat="1" ht="15.75" x14ac:dyDescent="0.25">
      <c r="A15" s="61"/>
      <c r="B15" s="62"/>
      <c r="C15" s="63"/>
      <c r="D15" s="63"/>
      <c r="E15" s="63"/>
      <c r="F15" s="63"/>
      <c r="G15" s="63"/>
      <c r="H15" s="61"/>
      <c r="I15" s="61"/>
      <c r="J15" s="61"/>
      <c r="K15" s="61"/>
      <c r="L15" s="61"/>
    </row>
    <row r="16" spans="1:15" s="70" customFormat="1" ht="15.75" x14ac:dyDescent="0.25">
      <c r="A16" s="61" t="s">
        <v>39</v>
      </c>
      <c r="B16" s="62"/>
      <c r="F16" s="63"/>
      <c r="G16" s="63"/>
      <c r="H16" s="61"/>
      <c r="I16" s="61"/>
      <c r="J16" s="61"/>
      <c r="K16" s="61"/>
      <c r="L16" s="61"/>
    </row>
    <row r="17" spans="1:12" s="70" customFormat="1" ht="15.75" x14ac:dyDescent="0.25"/>
    <row r="18" spans="1:12" s="70" customFormat="1" ht="15.75" x14ac:dyDescent="0.25"/>
    <row r="19" spans="1:12" s="70" customFormat="1" ht="15.75" x14ac:dyDescent="0.25"/>
    <row r="20" spans="1:12" s="70" customFormat="1" ht="15.75" x14ac:dyDescent="0.25"/>
    <row r="21" spans="1:12" s="70" customFormat="1" ht="15.75" x14ac:dyDescent="0.25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</row>
    <row r="22" spans="1:12" s="70" customFormat="1" ht="15.75" x14ac:dyDescent="0.25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</row>
    <row r="23" spans="1:12" s="70" customFormat="1" ht="15.75" x14ac:dyDescent="0.25"/>
    <row r="24" spans="1:12" s="70" customFormat="1" ht="15.75" x14ac:dyDescent="0.25"/>
    <row r="25" spans="1:12" s="70" customFormat="1" ht="15.75" x14ac:dyDescent="0.25"/>
    <row r="26" spans="1:12" s="70" customFormat="1" ht="15.75" x14ac:dyDescent="0.25"/>
    <row r="27" spans="1:12" s="70" customFormat="1" ht="15.75" x14ac:dyDescent="0.25"/>
    <row r="28" spans="1:12" s="70" customFormat="1" ht="15.75" x14ac:dyDescent="0.25"/>
    <row r="29" spans="1:12" s="70" customFormat="1" ht="15.75" x14ac:dyDescent="0.25"/>
  </sheetData>
  <autoFilter ref="A6:I6"/>
  <mergeCells count="15">
    <mergeCell ref="A3:O3"/>
    <mergeCell ref="A1:O1"/>
    <mergeCell ref="A21:L22"/>
    <mergeCell ref="M5:O5"/>
    <mergeCell ref="L5:L6"/>
    <mergeCell ref="H5:H6"/>
    <mergeCell ref="G5:G6"/>
    <mergeCell ref="F5:F6"/>
    <mergeCell ref="E5:E6"/>
    <mergeCell ref="D5:D6"/>
    <mergeCell ref="C5:C6"/>
    <mergeCell ref="B5:B6"/>
    <mergeCell ref="A5:A6"/>
    <mergeCell ref="J5:J6"/>
    <mergeCell ref="K5:K6"/>
  </mergeCells>
  <phoneticPr fontId="2" type="noConversion"/>
  <pageMargins left="0.35433070866141736" right="0.15748031496062992" top="0.98425196850393704" bottom="0.78740157480314965" header="0.51181102362204722" footer="0.51181102362204722"/>
  <pageSetup paperSize="9" scale="7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3"/>
  <sheetViews>
    <sheetView view="pageBreakPreview" zoomScale="90" zoomScaleNormal="67" zoomScaleSheetLayoutView="90" workbookViewId="0">
      <selection activeCell="H16" sqref="H16"/>
    </sheetView>
  </sheetViews>
  <sheetFormatPr defaultColWidth="9.140625" defaultRowHeight="12.75" x14ac:dyDescent="0.2"/>
  <cols>
    <col min="1" max="1" width="6" style="2" customWidth="1"/>
    <col min="2" max="2" width="24.28515625" style="2" customWidth="1"/>
    <col min="3" max="3" width="16.5703125" style="2" customWidth="1"/>
    <col min="4" max="4" width="17.7109375" style="2" customWidth="1"/>
    <col min="5" max="5" width="27.5703125" style="2" customWidth="1"/>
    <col min="6" max="6" width="16.42578125" style="2" customWidth="1"/>
    <col min="7" max="7" width="11.28515625" style="2" customWidth="1"/>
    <col min="8" max="8" width="14.140625" style="2" customWidth="1"/>
    <col min="9" max="9" width="17.42578125" style="2" hidden="1" customWidth="1"/>
    <col min="10" max="11" width="17.42578125" style="2" customWidth="1"/>
    <col min="12" max="12" width="15" style="2" customWidth="1"/>
    <col min="13" max="16384" width="9.140625" style="2"/>
  </cols>
  <sheetData>
    <row r="1" spans="1:15" ht="16.5" x14ac:dyDescent="0.25">
      <c r="A1" s="187" t="s">
        <v>21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  <c r="M2" s="23"/>
    </row>
    <row r="3" spans="1:15" ht="65.25" customHeight="1" x14ac:dyDescent="0.2">
      <c r="A3" s="170" t="s">
        <v>277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16.5" x14ac:dyDescent="0.2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20"/>
    </row>
    <row r="5" spans="1:15" ht="60.75" customHeight="1" x14ac:dyDescent="0.25">
      <c r="A5" s="179" t="s">
        <v>0</v>
      </c>
      <c r="B5" s="179" t="s">
        <v>1</v>
      </c>
      <c r="C5" s="179" t="s">
        <v>2</v>
      </c>
      <c r="D5" s="179" t="s">
        <v>12</v>
      </c>
      <c r="E5" s="179" t="s">
        <v>43</v>
      </c>
      <c r="F5" s="179" t="s">
        <v>42</v>
      </c>
      <c r="G5" s="179" t="s">
        <v>7</v>
      </c>
      <c r="H5" s="179" t="s">
        <v>4</v>
      </c>
      <c r="I5" s="57"/>
      <c r="J5" s="180" t="s">
        <v>45</v>
      </c>
      <c r="K5" s="180" t="s">
        <v>46</v>
      </c>
      <c r="L5" s="188" t="s">
        <v>44</v>
      </c>
      <c r="M5" s="174" t="s">
        <v>37</v>
      </c>
      <c r="N5" s="175"/>
      <c r="O5" s="176"/>
    </row>
    <row r="6" spans="1:15" s="71" customFormat="1" ht="116.25" customHeight="1" x14ac:dyDescent="0.25">
      <c r="A6" s="179"/>
      <c r="B6" s="179"/>
      <c r="C6" s="179"/>
      <c r="D6" s="179"/>
      <c r="E6" s="179"/>
      <c r="F6" s="179"/>
      <c r="G6" s="179"/>
      <c r="H6" s="179"/>
      <c r="I6" s="72" t="s">
        <v>8</v>
      </c>
      <c r="J6" s="181"/>
      <c r="K6" s="181"/>
      <c r="L6" s="189"/>
      <c r="M6" s="89" t="s">
        <v>35</v>
      </c>
      <c r="N6" s="89" t="s">
        <v>36</v>
      </c>
      <c r="O6" s="89" t="s">
        <v>16</v>
      </c>
    </row>
    <row r="7" spans="1:15" s="70" customFormat="1" ht="15.75" x14ac:dyDescent="0.25">
      <c r="A7" s="79"/>
      <c r="B7" s="79"/>
      <c r="C7" s="79"/>
      <c r="D7" s="79"/>
      <c r="E7" s="80"/>
      <c r="F7" s="79"/>
      <c r="G7" s="79"/>
      <c r="H7" s="81"/>
      <c r="I7" s="82"/>
      <c r="J7" s="82"/>
      <c r="K7" s="82"/>
      <c r="L7" s="82"/>
      <c r="M7" s="83"/>
      <c r="N7" s="83"/>
      <c r="O7" s="83"/>
    </row>
    <row r="8" spans="1:15" s="70" customFormat="1" ht="15.75" x14ac:dyDescent="0.25">
      <c r="A8" s="81"/>
      <c r="B8" s="81"/>
      <c r="C8" s="81"/>
      <c r="D8" s="81"/>
      <c r="E8" s="81"/>
      <c r="F8" s="81"/>
      <c r="G8" s="81"/>
      <c r="H8" s="81"/>
      <c r="I8" s="82"/>
      <c r="J8" s="82"/>
      <c r="K8" s="82"/>
      <c r="L8" s="82"/>
      <c r="M8" s="83"/>
      <c r="N8" s="83"/>
      <c r="O8" s="83"/>
    </row>
    <row r="9" spans="1:15" s="70" customFormat="1" ht="15.75" x14ac:dyDescent="0.25">
      <c r="A9" s="79"/>
      <c r="B9" s="79"/>
      <c r="C9" s="79"/>
      <c r="D9" s="79"/>
      <c r="E9" s="79"/>
      <c r="F9" s="79"/>
      <c r="G9" s="79"/>
      <c r="H9" s="81"/>
      <c r="I9" s="82"/>
      <c r="J9" s="82"/>
      <c r="K9" s="82"/>
      <c r="L9" s="82"/>
      <c r="M9" s="83"/>
      <c r="N9" s="83"/>
      <c r="O9" s="83"/>
    </row>
    <row r="10" spans="1:15" s="70" customFormat="1" ht="15.75" x14ac:dyDescent="0.25">
      <c r="A10" s="79"/>
      <c r="B10" s="79"/>
      <c r="C10" s="79"/>
      <c r="D10" s="79"/>
      <c r="E10" s="79"/>
      <c r="F10" s="79"/>
      <c r="G10" s="79"/>
      <c r="H10" s="81"/>
      <c r="I10" s="82"/>
      <c r="J10" s="82"/>
      <c r="K10" s="82"/>
      <c r="L10" s="82"/>
      <c r="M10" s="83"/>
      <c r="N10" s="83"/>
      <c r="O10" s="83"/>
    </row>
    <row r="11" spans="1:15" s="70" customFormat="1" ht="15.75" x14ac:dyDescent="0.25">
      <c r="A11" s="79"/>
      <c r="B11" s="79"/>
      <c r="C11" s="79"/>
      <c r="D11" s="79"/>
      <c r="E11" s="79"/>
      <c r="F11" s="79"/>
      <c r="G11" s="79"/>
      <c r="H11" s="81"/>
      <c r="I11" s="82"/>
      <c r="J11" s="82"/>
      <c r="K11" s="82"/>
      <c r="L11" s="82"/>
      <c r="M11" s="56"/>
      <c r="N11" s="56"/>
      <c r="O11" s="56"/>
    </row>
    <row r="12" spans="1:15" s="70" customFormat="1" ht="47.25" x14ac:dyDescent="0.25">
      <c r="A12" s="56"/>
      <c r="B12" s="57" t="s">
        <v>3</v>
      </c>
      <c r="C12" s="121" t="s">
        <v>14</v>
      </c>
      <c r="D12" s="121" t="s">
        <v>14</v>
      </c>
      <c r="E12" s="121" t="s">
        <v>14</v>
      </c>
      <c r="F12" s="121" t="s">
        <v>14</v>
      </c>
      <c r="G12" s="121" t="s">
        <v>14</v>
      </c>
      <c r="H12" s="82"/>
      <c r="I12" s="82"/>
      <c r="J12" s="82"/>
      <c r="K12" s="82"/>
      <c r="L12" s="82"/>
      <c r="M12" s="56"/>
      <c r="N12" s="56"/>
      <c r="O12" s="56"/>
    </row>
    <row r="13" spans="1:15" s="70" customFormat="1" ht="15.75" x14ac:dyDescent="0.25">
      <c r="A13" s="58"/>
      <c r="B13" s="59"/>
      <c r="C13" s="60"/>
      <c r="D13" s="60"/>
      <c r="E13" s="60"/>
      <c r="F13" s="60"/>
      <c r="G13" s="60"/>
      <c r="H13" s="58"/>
      <c r="I13" s="61"/>
      <c r="J13" s="61"/>
      <c r="K13" s="61"/>
      <c r="L13" s="61"/>
      <c r="M13" s="61"/>
      <c r="N13" s="61"/>
      <c r="O13" s="61"/>
    </row>
    <row r="14" spans="1:15" s="70" customFormat="1" ht="15.75" x14ac:dyDescent="0.25">
      <c r="A14" s="61"/>
      <c r="B14" s="62"/>
      <c r="C14" s="63"/>
      <c r="D14" s="63"/>
      <c r="E14" s="63"/>
      <c r="F14" s="63"/>
      <c r="G14" s="63"/>
      <c r="H14" s="61"/>
      <c r="I14" s="61"/>
      <c r="J14" s="61"/>
      <c r="K14" s="61"/>
      <c r="L14" s="61"/>
      <c r="M14" s="84"/>
      <c r="N14" s="84"/>
      <c r="O14" s="84"/>
    </row>
    <row r="15" spans="1:15" s="70" customFormat="1" ht="15.75" x14ac:dyDescent="0.25">
      <c r="A15" s="192" t="s">
        <v>20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84"/>
      <c r="N15" s="84"/>
      <c r="O15" s="84"/>
    </row>
    <row r="16" spans="1:15" s="70" customFormat="1" ht="15.75" x14ac:dyDescent="0.25">
      <c r="A16" s="61"/>
      <c r="B16" s="62"/>
      <c r="C16" s="63"/>
      <c r="D16" s="63"/>
      <c r="E16" s="63"/>
      <c r="F16" s="63"/>
      <c r="G16" s="63"/>
      <c r="H16" s="61"/>
      <c r="I16" s="61"/>
      <c r="J16" s="61"/>
      <c r="K16" s="61"/>
      <c r="L16" s="61"/>
    </row>
    <row r="17" spans="1:12" s="70" customFormat="1" ht="15.75" x14ac:dyDescent="0.25">
      <c r="A17" s="61" t="s">
        <v>39</v>
      </c>
      <c r="B17" s="62"/>
      <c r="C17" s="63"/>
      <c r="D17" s="63"/>
      <c r="E17" s="63"/>
      <c r="F17" s="63"/>
      <c r="G17" s="63"/>
      <c r="H17" s="61"/>
      <c r="I17" s="61"/>
      <c r="J17" s="61"/>
      <c r="K17" s="61"/>
      <c r="L17" s="61"/>
    </row>
    <row r="18" spans="1:12" s="70" customFormat="1" ht="15.75" x14ac:dyDescent="0.25"/>
    <row r="19" spans="1:12" s="70" customFormat="1" ht="15.75" x14ac:dyDescent="0.25"/>
    <row r="20" spans="1:12" s="70" customFormat="1" ht="15.75" x14ac:dyDescent="0.25"/>
    <row r="21" spans="1:12" s="70" customFormat="1" ht="15.75" x14ac:dyDescent="0.25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</row>
    <row r="22" spans="1:12" s="70" customFormat="1" ht="15.75" x14ac:dyDescent="0.25">
      <c r="A22" s="190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</row>
    <row r="23" spans="1:12" s="70" customFormat="1" ht="15.75" x14ac:dyDescent="0.25"/>
  </sheetData>
  <autoFilter ref="A6:I6"/>
  <mergeCells count="17">
    <mergeCell ref="A1:O1"/>
    <mergeCell ref="M5:O5"/>
    <mergeCell ref="L5:L6"/>
    <mergeCell ref="H5:H6"/>
    <mergeCell ref="G5:G6"/>
    <mergeCell ref="F5:F6"/>
    <mergeCell ref="A3:O3"/>
    <mergeCell ref="J5:J6"/>
    <mergeCell ref="K5:K6"/>
    <mergeCell ref="A15:L15"/>
    <mergeCell ref="A4:L4"/>
    <mergeCell ref="A21:L22"/>
    <mergeCell ref="E5:E6"/>
    <mergeCell ref="D5:D6"/>
    <mergeCell ref="C5:C6"/>
    <mergeCell ref="B5:B6"/>
    <mergeCell ref="A5:A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>
      <selection activeCell="G9" sqref="G9"/>
    </sheetView>
  </sheetViews>
  <sheetFormatPr defaultRowHeight="12.75" x14ac:dyDescent="0.2"/>
  <cols>
    <col min="1" max="1" width="5.5703125" customWidth="1"/>
    <col min="2" max="2" width="12.42578125" customWidth="1"/>
    <col min="3" max="3" width="12" customWidth="1"/>
    <col min="4" max="4" width="15.7109375" customWidth="1"/>
    <col min="5" max="5" width="16.140625" customWidth="1"/>
    <col min="6" max="6" width="12" customWidth="1"/>
    <col min="7" max="7" width="12.42578125" customWidth="1"/>
    <col min="8" max="8" width="12.7109375" customWidth="1"/>
    <col min="9" max="11" width="13.28515625" customWidth="1"/>
    <col min="12" max="12" width="13.5703125" customWidth="1"/>
    <col min="13" max="14" width="10.7109375" customWidth="1"/>
    <col min="15" max="15" width="10.5703125" customWidth="1"/>
  </cols>
  <sheetData>
    <row r="1" spans="1:15" ht="15.75" x14ac:dyDescent="0.25">
      <c r="A1" s="191" t="s">
        <v>25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  <c r="M2" s="2"/>
      <c r="N2" s="2"/>
      <c r="O2" s="2"/>
    </row>
    <row r="3" spans="1:15" ht="68.25" customHeight="1" x14ac:dyDescent="0.2">
      <c r="A3" s="170" t="s">
        <v>271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16.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"/>
      <c r="N4" s="2"/>
      <c r="O4" s="2"/>
    </row>
    <row r="5" spans="1:15" ht="63" customHeight="1" x14ac:dyDescent="0.25">
      <c r="A5" s="179" t="s">
        <v>0</v>
      </c>
      <c r="B5" s="179" t="s">
        <v>1</v>
      </c>
      <c r="C5" s="179" t="s">
        <v>2</v>
      </c>
      <c r="D5" s="179" t="s">
        <v>12</v>
      </c>
      <c r="E5" s="179" t="s">
        <v>43</v>
      </c>
      <c r="F5" s="179" t="s">
        <v>42</v>
      </c>
      <c r="G5" s="179" t="s">
        <v>7</v>
      </c>
      <c r="H5" s="179" t="s">
        <v>4</v>
      </c>
      <c r="I5" s="179" t="s">
        <v>24</v>
      </c>
      <c r="J5" s="180" t="s">
        <v>45</v>
      </c>
      <c r="K5" s="180" t="s">
        <v>46</v>
      </c>
      <c r="L5" s="188" t="s">
        <v>44</v>
      </c>
      <c r="M5" s="174" t="s">
        <v>40</v>
      </c>
      <c r="N5" s="175"/>
      <c r="O5" s="176"/>
    </row>
    <row r="6" spans="1:15" ht="89.25" x14ac:dyDescent="0.2">
      <c r="A6" s="179"/>
      <c r="B6" s="179"/>
      <c r="C6" s="179"/>
      <c r="D6" s="179"/>
      <c r="E6" s="179"/>
      <c r="F6" s="179"/>
      <c r="G6" s="179"/>
      <c r="H6" s="179"/>
      <c r="I6" s="179"/>
      <c r="J6" s="181"/>
      <c r="K6" s="181"/>
      <c r="L6" s="189"/>
      <c r="M6" s="89" t="s">
        <v>35</v>
      </c>
      <c r="N6" s="89" t="s">
        <v>36</v>
      </c>
      <c r="O6" s="89" t="s">
        <v>16</v>
      </c>
    </row>
    <row r="7" spans="1:15" ht="102" x14ac:dyDescent="0.25">
      <c r="A7" s="89">
        <v>1</v>
      </c>
      <c r="B7" s="89" t="s">
        <v>109</v>
      </c>
      <c r="C7" s="89"/>
      <c r="D7" s="102" t="s">
        <v>110</v>
      </c>
      <c r="E7" s="102" t="s">
        <v>111</v>
      </c>
      <c r="F7" s="102" t="s">
        <v>112</v>
      </c>
      <c r="G7" s="102" t="s">
        <v>113</v>
      </c>
      <c r="H7" s="102">
        <v>28</v>
      </c>
      <c r="I7" s="102">
        <v>4</v>
      </c>
      <c r="J7" s="102" t="s">
        <v>63</v>
      </c>
      <c r="K7" s="102" t="s">
        <v>64</v>
      </c>
      <c r="L7" s="102">
        <v>2</v>
      </c>
      <c r="M7" s="102"/>
      <c r="N7" s="83"/>
      <c r="O7" s="83"/>
    </row>
    <row r="8" spans="1:15" ht="16.5" x14ac:dyDescent="0.25">
      <c r="A8" s="48"/>
      <c r="B8" s="42"/>
      <c r="C8" s="42"/>
      <c r="D8" s="42"/>
      <c r="E8" s="42"/>
      <c r="F8" s="42"/>
      <c r="G8" s="42"/>
      <c r="H8" s="48"/>
      <c r="I8" s="48"/>
      <c r="J8" s="48"/>
      <c r="K8" s="48"/>
      <c r="L8" s="48"/>
      <c r="M8" s="83"/>
      <c r="N8" s="83"/>
      <c r="O8" s="83"/>
    </row>
    <row r="9" spans="1:15" ht="16.5" x14ac:dyDescent="0.25">
      <c r="A9" s="48"/>
      <c r="B9" s="42"/>
      <c r="C9" s="42"/>
      <c r="D9" s="42"/>
      <c r="E9" s="42"/>
      <c r="F9" s="42"/>
      <c r="G9" s="42"/>
      <c r="H9" s="48"/>
      <c r="I9" s="48"/>
      <c r="J9" s="48"/>
      <c r="K9" s="48"/>
      <c r="L9" s="48"/>
      <c r="M9" s="83"/>
      <c r="N9" s="83"/>
      <c r="O9" s="83"/>
    </row>
    <row r="10" spans="1:15" ht="16.5" x14ac:dyDescent="0.25">
      <c r="A10" s="48"/>
      <c r="B10" s="42"/>
      <c r="C10" s="42"/>
      <c r="D10" s="42"/>
      <c r="E10" s="42"/>
      <c r="F10" s="42"/>
      <c r="G10" s="42"/>
      <c r="H10" s="48"/>
      <c r="I10" s="48"/>
      <c r="J10" s="48"/>
      <c r="K10" s="48"/>
      <c r="L10" s="48"/>
      <c r="M10" s="83"/>
      <c r="N10" s="83"/>
      <c r="O10" s="83"/>
    </row>
    <row r="11" spans="1:15" ht="16.5" x14ac:dyDescent="0.25">
      <c r="A11" s="48"/>
      <c r="B11" s="42"/>
      <c r="C11" s="42"/>
      <c r="D11" s="42"/>
      <c r="E11" s="42"/>
      <c r="F11" s="42"/>
      <c r="G11" s="42"/>
      <c r="H11" s="48"/>
      <c r="I11" s="48"/>
      <c r="J11" s="48"/>
      <c r="K11" s="48"/>
      <c r="L11" s="48"/>
      <c r="M11" s="56"/>
      <c r="N11" s="56"/>
      <c r="O11" s="56"/>
    </row>
    <row r="12" spans="1:15" ht="16.5" x14ac:dyDescent="0.2">
      <c r="A12" s="48"/>
      <c r="B12" s="42"/>
      <c r="C12" s="42"/>
      <c r="D12" s="42"/>
      <c r="E12" s="42"/>
      <c r="F12" s="42"/>
      <c r="G12" s="42"/>
      <c r="H12" s="48"/>
      <c r="I12" s="48"/>
      <c r="J12" s="48"/>
      <c r="K12" s="48"/>
      <c r="L12" s="48"/>
      <c r="M12" s="69"/>
      <c r="N12" s="69"/>
      <c r="O12" s="69"/>
    </row>
    <row r="13" spans="1:15" ht="16.5" x14ac:dyDescent="0.2">
      <c r="A13" s="48"/>
      <c r="B13" s="42"/>
      <c r="C13" s="42"/>
      <c r="D13" s="42"/>
      <c r="E13" s="42"/>
      <c r="F13" s="42"/>
      <c r="G13" s="42"/>
      <c r="H13" s="48"/>
      <c r="I13" s="48"/>
      <c r="J13" s="48"/>
      <c r="K13" s="48"/>
      <c r="L13" s="48"/>
      <c r="M13" s="69"/>
      <c r="N13" s="69"/>
      <c r="O13" s="69"/>
    </row>
    <row r="14" spans="1:15" ht="16.5" x14ac:dyDescent="0.2">
      <c r="A14" s="48"/>
      <c r="B14" s="42"/>
      <c r="C14" s="42"/>
      <c r="D14" s="42"/>
      <c r="E14" s="42"/>
      <c r="F14" s="42"/>
      <c r="G14" s="42"/>
      <c r="H14" s="48"/>
      <c r="I14" s="48"/>
      <c r="J14" s="48"/>
      <c r="K14" s="48"/>
      <c r="L14" s="48"/>
      <c r="M14" s="69"/>
      <c r="N14" s="69"/>
      <c r="O14" s="69"/>
    </row>
    <row r="15" spans="1:15" ht="16.5" x14ac:dyDescent="0.2">
      <c r="A15" s="48"/>
      <c r="B15" s="42"/>
      <c r="C15" s="42"/>
      <c r="D15" s="42"/>
      <c r="E15" s="42"/>
      <c r="F15" s="42"/>
      <c r="G15" s="42"/>
      <c r="H15" s="48"/>
      <c r="I15" s="48"/>
      <c r="J15" s="48"/>
      <c r="K15" s="48"/>
      <c r="L15" s="48"/>
      <c r="M15" s="69"/>
      <c r="N15" s="69"/>
      <c r="O15" s="69"/>
    </row>
    <row r="16" spans="1:15" ht="16.5" x14ac:dyDescent="0.2">
      <c r="A16" s="51"/>
      <c r="B16" s="47"/>
      <c r="C16" s="52"/>
      <c r="D16" s="52"/>
      <c r="E16" s="42"/>
      <c r="F16" s="42"/>
      <c r="G16" s="42"/>
      <c r="H16" s="49"/>
      <c r="I16" s="49"/>
      <c r="J16" s="49"/>
      <c r="K16" s="49"/>
      <c r="L16" s="49"/>
      <c r="M16" s="68"/>
      <c r="N16" s="68"/>
      <c r="O16" s="68"/>
    </row>
    <row r="17" spans="1:15" ht="78.75" x14ac:dyDescent="0.25">
      <c r="A17" s="26"/>
      <c r="B17" s="122" t="s">
        <v>3</v>
      </c>
      <c r="C17" s="123" t="s">
        <v>10</v>
      </c>
      <c r="D17" s="123" t="s">
        <v>10</v>
      </c>
      <c r="E17" s="123" t="s">
        <v>10</v>
      </c>
      <c r="F17" s="123" t="s">
        <v>10</v>
      </c>
      <c r="G17" s="123" t="s">
        <v>10</v>
      </c>
      <c r="H17" s="52">
        <v>28</v>
      </c>
      <c r="I17" s="52">
        <v>4</v>
      </c>
      <c r="J17" s="49"/>
      <c r="K17" s="49"/>
      <c r="L17" s="49">
        <v>2</v>
      </c>
      <c r="M17" s="68"/>
      <c r="N17" s="68"/>
      <c r="O17" s="68"/>
    </row>
    <row r="18" spans="1:15" ht="17.25" x14ac:dyDescent="0.3">
      <c r="A18" s="196" t="s">
        <v>5</v>
      </c>
      <c r="B18" s="173"/>
      <c r="C18" s="31"/>
      <c r="D18" s="31"/>
      <c r="E18" s="31"/>
      <c r="F18" s="31"/>
      <c r="G18" s="31"/>
      <c r="H18" s="29"/>
      <c r="I18" s="29"/>
      <c r="J18" s="29"/>
      <c r="K18" s="29"/>
      <c r="L18" s="29"/>
      <c r="M18" s="2"/>
      <c r="N18" s="2"/>
      <c r="O18" s="2"/>
    </row>
    <row r="19" spans="1:15" ht="16.5" x14ac:dyDescent="0.25">
      <c r="A19" s="29"/>
      <c r="B19" s="30"/>
      <c r="C19" s="31"/>
      <c r="D19" s="31"/>
      <c r="E19" s="31"/>
      <c r="F19" s="31"/>
      <c r="G19" s="31"/>
      <c r="H19" s="29"/>
      <c r="I19" s="29"/>
      <c r="J19" s="29"/>
      <c r="K19" s="29"/>
      <c r="L19" s="29"/>
      <c r="M19" s="2"/>
      <c r="N19" s="2"/>
      <c r="O19" s="2"/>
    </row>
    <row r="20" spans="1:15" ht="16.5" x14ac:dyDescent="0.25">
      <c r="A20" s="172" t="s">
        <v>11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2"/>
      <c r="N20" s="2"/>
      <c r="O20" s="2"/>
    </row>
    <row r="21" spans="1:15" ht="16.5" x14ac:dyDescent="0.25">
      <c r="A21" s="29"/>
      <c r="B21" s="30"/>
      <c r="C21" s="31"/>
      <c r="D21" s="31"/>
      <c r="E21" s="31"/>
      <c r="F21" s="31"/>
      <c r="G21" s="31"/>
      <c r="H21" s="29"/>
      <c r="I21" s="29"/>
      <c r="J21" s="29"/>
      <c r="K21" s="29"/>
      <c r="L21" s="29"/>
      <c r="M21" s="2"/>
      <c r="N21" s="2"/>
      <c r="O21" s="2"/>
    </row>
    <row r="22" spans="1:15" ht="16.5" x14ac:dyDescent="0.25">
      <c r="A22" s="173" t="s">
        <v>23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2"/>
      <c r="N22" s="2"/>
      <c r="O22" s="2"/>
    </row>
    <row r="23" spans="1:1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"/>
      <c r="N23" s="2"/>
      <c r="O23" s="2"/>
    </row>
    <row r="24" spans="1:15" x14ac:dyDescent="0.2">
      <c r="A24" s="2" t="s">
        <v>41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</row>
    <row r="26" spans="1:15" ht="20.25" customHeight="1" x14ac:dyDescent="0.2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</sheetData>
  <mergeCells count="19">
    <mergeCell ref="A25:O26"/>
    <mergeCell ref="I5:I6"/>
    <mergeCell ref="L5:L6"/>
    <mergeCell ref="M5:O5"/>
    <mergeCell ref="A18:B18"/>
    <mergeCell ref="A20:L20"/>
    <mergeCell ref="A22:L22"/>
    <mergeCell ref="J5:J6"/>
    <mergeCell ref="K5:K6"/>
    <mergeCell ref="A1:O1"/>
    <mergeCell ref="A3:O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57"/>
  <sheetViews>
    <sheetView view="pageBreakPreview" topLeftCell="A37" zoomScale="91" zoomScaleNormal="72" zoomScaleSheetLayoutView="91" workbookViewId="0">
      <selection activeCell="J47" sqref="J47"/>
    </sheetView>
  </sheetViews>
  <sheetFormatPr defaultColWidth="9.140625" defaultRowHeight="12.75" x14ac:dyDescent="0.2"/>
  <cols>
    <col min="1" max="1" width="5.5703125" style="2" customWidth="1"/>
    <col min="2" max="2" width="17.140625" style="2" customWidth="1"/>
    <col min="3" max="3" width="15.28515625" style="2" customWidth="1"/>
    <col min="4" max="4" width="18.85546875" style="2" customWidth="1"/>
    <col min="5" max="5" width="20.42578125" style="2" customWidth="1"/>
    <col min="6" max="6" width="16.7109375" style="2" customWidth="1"/>
    <col min="7" max="7" width="17.42578125" style="2" customWidth="1"/>
    <col min="8" max="8" width="12.85546875" style="2" customWidth="1"/>
    <col min="9" max="11" width="12.7109375" style="2" customWidth="1"/>
    <col min="12" max="12" width="14.7109375" style="2" customWidth="1"/>
    <col min="13" max="13" width="10.42578125" style="2" customWidth="1"/>
    <col min="14" max="14" width="12.5703125" style="2" customWidth="1"/>
    <col min="15" max="15" width="11.140625" style="2" customWidth="1"/>
    <col min="16" max="16384" width="9.140625" style="2"/>
  </cols>
  <sheetData>
    <row r="1" spans="1:15" ht="16.5" x14ac:dyDescent="0.25">
      <c r="A1" s="187" t="s">
        <v>27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</row>
    <row r="3" spans="1:15" ht="69" customHeight="1" x14ac:dyDescent="0.2">
      <c r="A3" s="170" t="s">
        <v>278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16.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5" ht="63" customHeight="1" x14ac:dyDescent="0.25">
      <c r="A5" s="179" t="s">
        <v>0</v>
      </c>
      <c r="B5" s="179" t="s">
        <v>1</v>
      </c>
      <c r="C5" s="179" t="s">
        <v>2</v>
      </c>
      <c r="D5" s="179" t="s">
        <v>12</v>
      </c>
      <c r="E5" s="179" t="s">
        <v>43</v>
      </c>
      <c r="F5" s="179" t="s">
        <v>42</v>
      </c>
      <c r="G5" s="179" t="s">
        <v>7</v>
      </c>
      <c r="H5" s="179" t="s">
        <v>4</v>
      </c>
      <c r="I5" s="179" t="s">
        <v>26</v>
      </c>
      <c r="J5" s="180" t="s">
        <v>45</v>
      </c>
      <c r="K5" s="180" t="s">
        <v>46</v>
      </c>
      <c r="L5" s="188" t="s">
        <v>6</v>
      </c>
      <c r="M5" s="174" t="s">
        <v>37</v>
      </c>
      <c r="N5" s="175"/>
      <c r="O5" s="176"/>
    </row>
    <row r="6" spans="1:15" s="1" customFormat="1" ht="87.75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81"/>
      <c r="K6" s="181"/>
      <c r="L6" s="189"/>
      <c r="M6" s="89" t="s">
        <v>35</v>
      </c>
      <c r="N6" s="89" t="s">
        <v>36</v>
      </c>
      <c r="O6" s="89" t="s">
        <v>16</v>
      </c>
    </row>
    <row r="7" spans="1:15" s="41" customFormat="1" ht="48.75" customHeight="1" x14ac:dyDescent="0.25">
      <c r="A7" s="95">
        <v>1</v>
      </c>
      <c r="B7" s="119" t="s">
        <v>114</v>
      </c>
      <c r="C7" s="119" t="s">
        <v>115</v>
      </c>
      <c r="D7" s="119" t="s">
        <v>116</v>
      </c>
      <c r="E7" s="119" t="s">
        <v>123</v>
      </c>
      <c r="F7" s="119" t="s">
        <v>117</v>
      </c>
      <c r="G7" s="119" t="s">
        <v>118</v>
      </c>
      <c r="H7" s="119">
        <v>43</v>
      </c>
      <c r="I7" s="119">
        <v>3</v>
      </c>
      <c r="J7" s="119" t="s">
        <v>63</v>
      </c>
      <c r="K7" s="119" t="s">
        <v>64</v>
      </c>
      <c r="L7" s="119">
        <v>1</v>
      </c>
      <c r="M7" s="119"/>
      <c r="N7" s="83"/>
      <c r="O7" s="83"/>
    </row>
    <row r="8" spans="1:15" s="41" customFormat="1" ht="38.25" x14ac:dyDescent="0.25">
      <c r="A8" s="95">
        <v>2</v>
      </c>
      <c r="B8" s="119" t="s">
        <v>114</v>
      </c>
      <c r="C8" s="119"/>
      <c r="D8" s="119" t="s">
        <v>116</v>
      </c>
      <c r="E8" s="119" t="s">
        <v>124</v>
      </c>
      <c r="F8" s="119" t="s">
        <v>117</v>
      </c>
      <c r="G8" s="119" t="s">
        <v>118</v>
      </c>
      <c r="H8" s="119">
        <v>16.23</v>
      </c>
      <c r="I8" s="119">
        <v>2</v>
      </c>
      <c r="J8" s="119" t="s">
        <v>63</v>
      </c>
      <c r="K8" s="119" t="s">
        <v>64</v>
      </c>
      <c r="L8" s="119">
        <v>1</v>
      </c>
      <c r="M8" s="119"/>
      <c r="N8" s="83"/>
      <c r="O8" s="83"/>
    </row>
    <row r="9" spans="1:15" s="41" customFormat="1" ht="38.25" x14ac:dyDescent="0.25">
      <c r="A9" s="95">
        <v>3</v>
      </c>
      <c r="B9" s="119" t="s">
        <v>114</v>
      </c>
      <c r="C9" s="119" t="s">
        <v>119</v>
      </c>
      <c r="D9" s="119" t="s">
        <v>116</v>
      </c>
      <c r="E9" s="119" t="s">
        <v>125</v>
      </c>
      <c r="F9" s="119" t="s">
        <v>117</v>
      </c>
      <c r="G9" s="119" t="s">
        <v>118</v>
      </c>
      <c r="H9" s="119">
        <v>12.1</v>
      </c>
      <c r="I9" s="119">
        <v>1</v>
      </c>
      <c r="J9" s="119" t="s">
        <v>63</v>
      </c>
      <c r="K9" s="119" t="s">
        <v>64</v>
      </c>
      <c r="L9" s="119">
        <v>1</v>
      </c>
      <c r="M9" s="119"/>
      <c r="N9" s="83"/>
      <c r="O9" s="83"/>
    </row>
    <row r="10" spans="1:15" s="41" customFormat="1" ht="38.25" x14ac:dyDescent="0.25">
      <c r="A10" s="95">
        <v>4</v>
      </c>
      <c r="B10" s="119" t="s">
        <v>114</v>
      </c>
      <c r="C10" s="119" t="s">
        <v>120</v>
      </c>
      <c r="D10" s="119" t="s">
        <v>116</v>
      </c>
      <c r="E10" s="119" t="s">
        <v>126</v>
      </c>
      <c r="F10" s="119" t="s">
        <v>117</v>
      </c>
      <c r="G10" s="119" t="s">
        <v>118</v>
      </c>
      <c r="H10" s="119">
        <v>23.1</v>
      </c>
      <c r="I10" s="119">
        <v>3</v>
      </c>
      <c r="J10" s="119" t="s">
        <v>63</v>
      </c>
      <c r="K10" s="119" t="s">
        <v>64</v>
      </c>
      <c r="L10" s="119">
        <v>1</v>
      </c>
      <c r="M10" s="119"/>
      <c r="N10" s="129"/>
      <c r="O10" s="129"/>
    </row>
    <row r="11" spans="1:15" s="41" customFormat="1" ht="38.25" x14ac:dyDescent="0.25">
      <c r="A11" s="95">
        <v>5</v>
      </c>
      <c r="B11" s="119" t="s">
        <v>114</v>
      </c>
      <c r="C11" s="119" t="s">
        <v>165</v>
      </c>
      <c r="D11" s="119" t="s">
        <v>238</v>
      </c>
      <c r="E11" s="119" t="s">
        <v>166</v>
      </c>
      <c r="F11" s="119" t="s">
        <v>117</v>
      </c>
      <c r="G11" s="119" t="s">
        <v>118</v>
      </c>
      <c r="H11" s="119">
        <v>43</v>
      </c>
      <c r="I11" s="119">
        <v>3</v>
      </c>
      <c r="J11" s="119" t="s">
        <v>63</v>
      </c>
      <c r="K11" s="119" t="s">
        <v>64</v>
      </c>
      <c r="L11" s="119">
        <v>1</v>
      </c>
      <c r="M11" s="141"/>
      <c r="N11" s="129"/>
      <c r="O11" s="129"/>
    </row>
    <row r="12" spans="1:15" s="41" customFormat="1" ht="38.25" x14ac:dyDescent="0.2">
      <c r="A12" s="95">
        <v>6</v>
      </c>
      <c r="B12" s="119" t="s">
        <v>114</v>
      </c>
      <c r="C12" s="119" t="s">
        <v>121</v>
      </c>
      <c r="D12" s="119" t="s">
        <v>116</v>
      </c>
      <c r="E12" s="119" t="s">
        <v>138</v>
      </c>
      <c r="F12" s="119" t="s">
        <v>117</v>
      </c>
      <c r="G12" s="119" t="s">
        <v>118</v>
      </c>
      <c r="H12" s="119">
        <v>11.4</v>
      </c>
      <c r="I12" s="119">
        <v>2</v>
      </c>
      <c r="J12" s="119" t="s">
        <v>63</v>
      </c>
      <c r="K12" s="119" t="s">
        <v>64</v>
      </c>
      <c r="L12" s="119">
        <v>2</v>
      </c>
      <c r="M12" s="119"/>
      <c r="N12" s="69"/>
      <c r="O12" s="69"/>
    </row>
    <row r="13" spans="1:15" s="41" customFormat="1" ht="38.25" x14ac:dyDescent="0.2">
      <c r="A13" s="95">
        <v>7</v>
      </c>
      <c r="B13" s="119" t="s">
        <v>114</v>
      </c>
      <c r="C13" s="119" t="s">
        <v>122</v>
      </c>
      <c r="D13" s="119" t="s">
        <v>116</v>
      </c>
      <c r="E13" s="119" t="s">
        <v>137</v>
      </c>
      <c r="F13" s="119" t="s">
        <v>117</v>
      </c>
      <c r="G13" s="119" t="s">
        <v>118</v>
      </c>
      <c r="H13" s="119">
        <v>15.23</v>
      </c>
      <c r="I13" s="119">
        <v>2</v>
      </c>
      <c r="J13" s="119" t="s">
        <v>63</v>
      </c>
      <c r="K13" s="119" t="s">
        <v>64</v>
      </c>
      <c r="L13" s="119">
        <v>1</v>
      </c>
      <c r="M13" s="119"/>
      <c r="N13" s="69"/>
      <c r="O13" s="69"/>
    </row>
    <row r="14" spans="1:15" s="41" customFormat="1" ht="38.25" x14ac:dyDescent="0.2">
      <c r="A14" s="95">
        <v>8</v>
      </c>
      <c r="B14" s="119" t="s">
        <v>127</v>
      </c>
      <c r="C14" s="119" t="s">
        <v>128</v>
      </c>
      <c r="D14" s="119" t="s">
        <v>129</v>
      </c>
      <c r="E14" s="119" t="s">
        <v>136</v>
      </c>
      <c r="F14" s="119" t="s">
        <v>73</v>
      </c>
      <c r="G14" s="119" t="s">
        <v>130</v>
      </c>
      <c r="H14" s="119">
        <v>32.200000000000003</v>
      </c>
      <c r="I14" s="119">
        <v>6</v>
      </c>
      <c r="J14" s="119" t="s">
        <v>63</v>
      </c>
      <c r="K14" s="119" t="s">
        <v>64</v>
      </c>
      <c r="L14" s="119">
        <v>6</v>
      </c>
      <c r="M14" s="141"/>
      <c r="N14" s="69"/>
      <c r="O14" s="69"/>
    </row>
    <row r="15" spans="1:15" s="41" customFormat="1" ht="38.25" x14ac:dyDescent="0.2">
      <c r="A15" s="95">
        <v>9</v>
      </c>
      <c r="B15" s="119" t="s">
        <v>114</v>
      </c>
      <c r="C15" s="119"/>
      <c r="D15" s="119" t="s">
        <v>131</v>
      </c>
      <c r="E15" s="119" t="s">
        <v>134</v>
      </c>
      <c r="F15" s="119" t="s">
        <v>73</v>
      </c>
      <c r="G15" s="119" t="s">
        <v>130</v>
      </c>
      <c r="H15" s="119">
        <v>55.9</v>
      </c>
      <c r="I15" s="119">
        <v>1</v>
      </c>
      <c r="J15" s="119" t="s">
        <v>63</v>
      </c>
      <c r="K15" s="119" t="s">
        <v>64</v>
      </c>
      <c r="L15" s="119">
        <v>1</v>
      </c>
      <c r="M15" s="119"/>
      <c r="N15" s="69"/>
      <c r="O15" s="69"/>
    </row>
    <row r="16" spans="1:15" s="41" customFormat="1" ht="51" x14ac:dyDescent="0.2">
      <c r="A16" s="95">
        <v>10</v>
      </c>
      <c r="B16" s="119" t="s">
        <v>114</v>
      </c>
      <c r="C16" s="141"/>
      <c r="D16" s="119" t="s">
        <v>133</v>
      </c>
      <c r="E16" s="119" t="s">
        <v>135</v>
      </c>
      <c r="F16" s="119" t="s">
        <v>73</v>
      </c>
      <c r="G16" s="119" t="s">
        <v>130</v>
      </c>
      <c r="H16" s="119">
        <v>29</v>
      </c>
      <c r="I16" s="119">
        <v>1</v>
      </c>
      <c r="J16" s="119" t="s">
        <v>63</v>
      </c>
      <c r="K16" s="119" t="s">
        <v>64</v>
      </c>
      <c r="L16" s="119">
        <v>1</v>
      </c>
      <c r="M16" s="119"/>
      <c r="N16" s="69"/>
      <c r="O16" s="69"/>
    </row>
    <row r="17" spans="1:15" s="41" customFormat="1" ht="38.25" x14ac:dyDescent="0.2">
      <c r="A17" s="95">
        <v>11</v>
      </c>
      <c r="B17" s="119" t="s">
        <v>114</v>
      </c>
      <c r="C17" s="119" t="s">
        <v>259</v>
      </c>
      <c r="D17" s="119" t="s">
        <v>139</v>
      </c>
      <c r="E17" s="119" t="s">
        <v>142</v>
      </c>
      <c r="F17" s="119" t="s">
        <v>140</v>
      </c>
      <c r="G17" s="119" t="s">
        <v>141</v>
      </c>
      <c r="H17" s="119">
        <v>29</v>
      </c>
      <c r="I17" s="119">
        <v>3</v>
      </c>
      <c r="J17" s="119" t="s">
        <v>63</v>
      </c>
      <c r="K17" s="119" t="s">
        <v>64</v>
      </c>
      <c r="L17" s="119">
        <v>3</v>
      </c>
      <c r="M17" s="124"/>
      <c r="N17" s="69"/>
      <c r="O17" s="69"/>
    </row>
    <row r="18" spans="1:15" s="41" customFormat="1" ht="25.5" x14ac:dyDescent="0.2">
      <c r="A18" s="95">
        <v>12</v>
      </c>
      <c r="B18" s="119" t="s">
        <v>114</v>
      </c>
      <c r="C18" s="119" t="s">
        <v>143</v>
      </c>
      <c r="D18" s="119" t="s">
        <v>144</v>
      </c>
      <c r="E18" s="119" t="s">
        <v>145</v>
      </c>
      <c r="F18" s="119" t="s">
        <v>146</v>
      </c>
      <c r="G18" s="119" t="s">
        <v>147</v>
      </c>
      <c r="H18" s="119">
        <v>63</v>
      </c>
      <c r="I18" s="119">
        <v>4</v>
      </c>
      <c r="J18" s="119" t="s">
        <v>63</v>
      </c>
      <c r="K18" s="119" t="s">
        <v>64</v>
      </c>
      <c r="L18" s="119">
        <v>4</v>
      </c>
      <c r="M18" s="142"/>
      <c r="N18" s="69"/>
      <c r="O18" s="69"/>
    </row>
    <row r="19" spans="1:15" s="41" customFormat="1" ht="51" x14ac:dyDescent="0.2">
      <c r="A19" s="95">
        <v>13</v>
      </c>
      <c r="B19" s="119" t="s">
        <v>114</v>
      </c>
      <c r="C19" s="119" t="s">
        <v>148</v>
      </c>
      <c r="D19" s="119" t="s">
        <v>149</v>
      </c>
      <c r="E19" s="119" t="s">
        <v>150</v>
      </c>
      <c r="F19" s="119" t="s">
        <v>151</v>
      </c>
      <c r="G19" s="119" t="s">
        <v>152</v>
      </c>
      <c r="H19" s="119">
        <v>50</v>
      </c>
      <c r="I19" s="119">
        <v>4</v>
      </c>
      <c r="J19" s="119" t="s">
        <v>63</v>
      </c>
      <c r="K19" s="119" t="s">
        <v>64</v>
      </c>
      <c r="L19" s="119">
        <v>4</v>
      </c>
      <c r="M19" s="119"/>
      <c r="N19" s="69"/>
      <c r="O19" s="69"/>
    </row>
    <row r="20" spans="1:15" s="125" customFormat="1" ht="38.25" x14ac:dyDescent="0.2">
      <c r="A20" s="95">
        <v>14</v>
      </c>
      <c r="B20" s="119" t="s">
        <v>114</v>
      </c>
      <c r="C20" s="119"/>
      <c r="D20" s="119" t="s">
        <v>153</v>
      </c>
      <c r="E20" s="119" t="s">
        <v>157</v>
      </c>
      <c r="F20" s="119" t="s">
        <v>160</v>
      </c>
      <c r="G20" s="119" t="s">
        <v>155</v>
      </c>
      <c r="H20" s="119">
        <v>15</v>
      </c>
      <c r="I20" s="119">
        <v>1</v>
      </c>
      <c r="J20" s="119" t="s">
        <v>63</v>
      </c>
      <c r="K20" s="119" t="s">
        <v>64</v>
      </c>
      <c r="L20" s="119">
        <v>1</v>
      </c>
      <c r="M20" s="141"/>
      <c r="N20" s="69"/>
      <c r="O20" s="69"/>
    </row>
    <row r="21" spans="1:15" s="125" customFormat="1" ht="38.25" x14ac:dyDescent="0.2">
      <c r="A21" s="95">
        <v>15</v>
      </c>
      <c r="B21" s="119" t="s">
        <v>170</v>
      </c>
      <c r="C21" s="119"/>
      <c r="D21" s="119" t="s">
        <v>156</v>
      </c>
      <c r="E21" s="119" t="s">
        <v>291</v>
      </c>
      <c r="F21" s="119" t="s">
        <v>160</v>
      </c>
      <c r="G21" s="119" t="s">
        <v>155</v>
      </c>
      <c r="H21" s="119">
        <v>20</v>
      </c>
      <c r="I21" s="119">
        <v>1</v>
      </c>
      <c r="J21" s="119" t="s">
        <v>63</v>
      </c>
      <c r="K21" s="119" t="s">
        <v>64</v>
      </c>
      <c r="L21" s="119">
        <v>1</v>
      </c>
      <c r="M21" s="141"/>
      <c r="N21" s="69"/>
      <c r="O21" s="69"/>
    </row>
    <row r="22" spans="1:15" s="125" customFormat="1" ht="54" customHeight="1" x14ac:dyDescent="0.2">
      <c r="A22" s="95">
        <v>16</v>
      </c>
      <c r="B22" s="119" t="s">
        <v>114</v>
      </c>
      <c r="C22" s="119"/>
      <c r="D22" s="119" t="s">
        <v>156</v>
      </c>
      <c r="E22" s="119" t="s">
        <v>280</v>
      </c>
      <c r="F22" s="119" t="s">
        <v>160</v>
      </c>
      <c r="G22" s="119" t="s">
        <v>155</v>
      </c>
      <c r="H22" s="119">
        <v>20</v>
      </c>
      <c r="I22" s="119">
        <v>1</v>
      </c>
      <c r="J22" s="119" t="s">
        <v>63</v>
      </c>
      <c r="K22" s="119" t="s">
        <v>64</v>
      </c>
      <c r="L22" s="119">
        <v>1</v>
      </c>
      <c r="M22" s="141"/>
      <c r="N22" s="69"/>
      <c r="O22" s="69"/>
    </row>
    <row r="23" spans="1:15" s="41" customFormat="1" ht="34.5" customHeight="1" x14ac:dyDescent="0.2">
      <c r="A23" s="95">
        <v>17</v>
      </c>
      <c r="B23" s="119" t="s">
        <v>282</v>
      </c>
      <c r="C23" s="119"/>
      <c r="D23" s="119" t="s">
        <v>161</v>
      </c>
      <c r="E23" s="119" t="s">
        <v>281</v>
      </c>
      <c r="F23" s="119" t="str">
        <f>F27</f>
        <v xml:space="preserve">ИП Салманова Эльвира Угур кызы                          </v>
      </c>
      <c r="G23" s="119" t="s">
        <v>163</v>
      </c>
      <c r="H23" s="119">
        <v>16</v>
      </c>
      <c r="I23" s="119">
        <v>1</v>
      </c>
      <c r="J23" s="119" t="s">
        <v>63</v>
      </c>
      <c r="K23" s="119" t="s">
        <v>64</v>
      </c>
      <c r="L23" s="119">
        <v>1</v>
      </c>
      <c r="M23" s="141"/>
      <c r="N23" s="69"/>
      <c r="O23" s="69"/>
    </row>
    <row r="24" spans="1:15" s="41" customFormat="1" ht="42" customHeight="1" x14ac:dyDescent="0.2">
      <c r="A24" s="95">
        <v>18</v>
      </c>
      <c r="B24" s="119" t="s">
        <v>285</v>
      </c>
      <c r="C24" s="119"/>
      <c r="D24" s="119" t="s">
        <v>161</v>
      </c>
      <c r="E24" s="119" t="s">
        <v>284</v>
      </c>
      <c r="F24" s="119" t="str">
        <f>F27</f>
        <v xml:space="preserve">ИП Салманова Эльвира Угур кызы                          </v>
      </c>
      <c r="G24" s="119" t="s">
        <v>163</v>
      </c>
      <c r="H24" s="119">
        <v>12</v>
      </c>
      <c r="I24" s="119">
        <v>1</v>
      </c>
      <c r="J24" s="119" t="s">
        <v>63</v>
      </c>
      <c r="K24" s="119" t="s">
        <v>64</v>
      </c>
      <c r="L24" s="119">
        <v>1</v>
      </c>
      <c r="M24" s="141"/>
      <c r="N24" s="69"/>
      <c r="O24" s="69"/>
    </row>
    <row r="25" spans="1:15" s="41" customFormat="1" ht="42" customHeight="1" x14ac:dyDescent="0.2">
      <c r="A25" s="95">
        <v>19</v>
      </c>
      <c r="B25" s="119" t="s">
        <v>170</v>
      </c>
      <c r="C25" s="119"/>
      <c r="D25" s="119" t="s">
        <v>153</v>
      </c>
      <c r="E25" s="119" t="s">
        <v>290</v>
      </c>
      <c r="F25" s="119" t="s">
        <v>159</v>
      </c>
      <c r="G25" s="119" t="s">
        <v>155</v>
      </c>
      <c r="H25" s="119">
        <v>36</v>
      </c>
      <c r="I25" s="119">
        <v>1</v>
      </c>
      <c r="J25" s="119" t="s">
        <v>63</v>
      </c>
      <c r="K25" s="119" t="s">
        <v>64</v>
      </c>
      <c r="L25" s="119">
        <v>1</v>
      </c>
      <c r="M25" s="141"/>
      <c r="N25" s="69"/>
      <c r="O25" s="69"/>
    </row>
    <row r="26" spans="1:15" s="41" customFormat="1" ht="38.25" x14ac:dyDescent="0.2">
      <c r="A26" s="95">
        <v>20</v>
      </c>
      <c r="B26" s="119" t="s">
        <v>114</v>
      </c>
      <c r="C26" s="42"/>
      <c r="D26" s="119" t="s">
        <v>153</v>
      </c>
      <c r="E26" s="143" t="s">
        <v>158</v>
      </c>
      <c r="F26" s="119" t="s">
        <v>159</v>
      </c>
      <c r="G26" s="119" t="s">
        <v>155</v>
      </c>
      <c r="H26" s="119">
        <v>14</v>
      </c>
      <c r="I26" s="119">
        <v>1</v>
      </c>
      <c r="J26" s="119" t="s">
        <v>63</v>
      </c>
      <c r="K26" s="119" t="s">
        <v>64</v>
      </c>
      <c r="L26" s="119">
        <v>1</v>
      </c>
      <c r="M26" s="69"/>
      <c r="N26" s="69"/>
      <c r="O26" s="69"/>
    </row>
    <row r="27" spans="1:15" s="125" customFormat="1" ht="38.25" x14ac:dyDescent="0.2">
      <c r="A27" s="95">
        <v>21</v>
      </c>
      <c r="B27" s="119" t="s">
        <v>114</v>
      </c>
      <c r="C27" s="119"/>
      <c r="D27" s="119" t="s">
        <v>161</v>
      </c>
      <c r="E27" s="119" t="s">
        <v>164</v>
      </c>
      <c r="F27" s="119" t="s">
        <v>162</v>
      </c>
      <c r="G27" s="119" t="s">
        <v>163</v>
      </c>
      <c r="H27" s="119">
        <v>16</v>
      </c>
      <c r="I27" s="119">
        <v>1</v>
      </c>
      <c r="J27" s="119" t="s">
        <v>63</v>
      </c>
      <c r="K27" s="119" t="s">
        <v>64</v>
      </c>
      <c r="L27" s="119">
        <v>1</v>
      </c>
      <c r="M27" s="141"/>
      <c r="N27" s="69"/>
      <c r="O27" s="69"/>
    </row>
    <row r="28" spans="1:15" s="41" customFormat="1" ht="38.25" x14ac:dyDescent="0.2">
      <c r="A28" s="95">
        <v>22</v>
      </c>
      <c r="B28" s="119" t="s">
        <v>114</v>
      </c>
      <c r="C28" s="119"/>
      <c r="D28" s="119" t="s">
        <v>167</v>
      </c>
      <c r="E28" s="119" t="s">
        <v>169</v>
      </c>
      <c r="F28" s="119" t="s">
        <v>99</v>
      </c>
      <c r="G28" s="119" t="s">
        <v>168</v>
      </c>
      <c r="H28" s="119">
        <v>18</v>
      </c>
      <c r="I28" s="119">
        <v>1</v>
      </c>
      <c r="J28" s="119" t="s">
        <v>63</v>
      </c>
      <c r="K28" s="119" t="s">
        <v>64</v>
      </c>
      <c r="L28" s="119">
        <v>1</v>
      </c>
      <c r="M28" s="141"/>
      <c r="N28" s="69"/>
      <c r="O28" s="69"/>
    </row>
    <row r="29" spans="1:15" s="125" customFormat="1" ht="51" x14ac:dyDescent="0.2">
      <c r="A29" s="95">
        <v>23</v>
      </c>
      <c r="B29" s="119" t="s">
        <v>170</v>
      </c>
      <c r="C29" s="119" t="s">
        <v>171</v>
      </c>
      <c r="D29" s="119" t="s">
        <v>172</v>
      </c>
      <c r="E29" s="119" t="s">
        <v>173</v>
      </c>
      <c r="F29" s="119" t="s">
        <v>174</v>
      </c>
      <c r="G29" s="119" t="s">
        <v>175</v>
      </c>
      <c r="H29" s="119">
        <v>30</v>
      </c>
      <c r="I29" s="119">
        <v>1</v>
      </c>
      <c r="J29" s="119" t="s">
        <v>63</v>
      </c>
      <c r="K29" s="119" t="s">
        <v>64</v>
      </c>
      <c r="L29" s="119">
        <v>1</v>
      </c>
      <c r="M29" s="126"/>
      <c r="N29" s="69"/>
      <c r="O29" s="69"/>
    </row>
    <row r="30" spans="1:15" s="125" customFormat="1" ht="38.25" x14ac:dyDescent="0.2">
      <c r="A30" s="95">
        <v>24</v>
      </c>
      <c r="B30" s="119" t="s">
        <v>178</v>
      </c>
      <c r="C30" s="119"/>
      <c r="D30" s="119" t="s">
        <v>161</v>
      </c>
      <c r="E30" s="119" t="s">
        <v>287</v>
      </c>
      <c r="F30" s="119" t="s">
        <v>162</v>
      </c>
      <c r="G30" s="119" t="s">
        <v>163</v>
      </c>
      <c r="H30" s="119">
        <v>12</v>
      </c>
      <c r="I30" s="119">
        <v>1</v>
      </c>
      <c r="J30" s="119" t="s">
        <v>63</v>
      </c>
      <c r="K30" s="119" t="s">
        <v>64</v>
      </c>
      <c r="L30" s="119">
        <v>1</v>
      </c>
      <c r="M30" s="126"/>
      <c r="N30" s="69"/>
      <c r="O30" s="69"/>
    </row>
    <row r="31" spans="1:15" s="41" customFormat="1" ht="45.75" customHeight="1" x14ac:dyDescent="0.2">
      <c r="A31" s="95">
        <v>25</v>
      </c>
      <c r="B31" s="119" t="s">
        <v>170</v>
      </c>
      <c r="C31" s="119"/>
      <c r="D31" s="119" t="s">
        <v>262</v>
      </c>
      <c r="E31" s="119" t="s">
        <v>264</v>
      </c>
      <c r="F31" s="119" t="s">
        <v>265</v>
      </c>
      <c r="G31" s="119" t="s">
        <v>263</v>
      </c>
      <c r="H31" s="119">
        <v>63</v>
      </c>
      <c r="I31" s="119">
        <v>2</v>
      </c>
      <c r="J31" s="119" t="s">
        <v>63</v>
      </c>
      <c r="K31" s="119" t="s">
        <v>64</v>
      </c>
      <c r="L31" s="119">
        <v>2</v>
      </c>
      <c r="M31" s="126"/>
      <c r="N31" s="69"/>
      <c r="O31" s="69"/>
    </row>
    <row r="32" spans="1:15" s="41" customFormat="1" ht="25.5" x14ac:dyDescent="0.2">
      <c r="A32" s="95">
        <v>26</v>
      </c>
      <c r="B32" s="119" t="s">
        <v>170</v>
      </c>
      <c r="C32" s="119"/>
      <c r="D32" s="119" t="s">
        <v>176</v>
      </c>
      <c r="E32" s="119" t="s">
        <v>177</v>
      </c>
      <c r="F32" s="119" t="s">
        <v>154</v>
      </c>
      <c r="G32" s="119" t="s">
        <v>155</v>
      </c>
      <c r="H32" s="119">
        <v>16</v>
      </c>
      <c r="I32" s="119">
        <v>1</v>
      </c>
      <c r="J32" s="119" t="s">
        <v>63</v>
      </c>
      <c r="K32" s="119" t="s">
        <v>64</v>
      </c>
      <c r="L32" s="119">
        <v>1</v>
      </c>
      <c r="M32" s="126"/>
      <c r="N32" s="69"/>
      <c r="O32" s="69"/>
    </row>
    <row r="33" spans="1:15" s="41" customFormat="1" hidden="1" x14ac:dyDescent="0.2">
      <c r="A33" s="95">
        <v>27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26"/>
      <c r="N33" s="69"/>
      <c r="O33" s="69"/>
    </row>
    <row r="34" spans="1:15" s="125" customFormat="1" ht="38.25" x14ac:dyDescent="0.2">
      <c r="A34" s="95">
        <v>27</v>
      </c>
      <c r="B34" s="119" t="s">
        <v>178</v>
      </c>
      <c r="C34" s="119"/>
      <c r="D34" s="119" t="s">
        <v>179</v>
      </c>
      <c r="E34" s="119" t="s">
        <v>182</v>
      </c>
      <c r="F34" s="119" t="s">
        <v>180</v>
      </c>
      <c r="G34" s="119" t="s">
        <v>181</v>
      </c>
      <c r="H34" s="119">
        <v>12</v>
      </c>
      <c r="I34" s="119">
        <v>1</v>
      </c>
      <c r="J34" s="119" t="s">
        <v>63</v>
      </c>
      <c r="K34" s="119" t="s">
        <v>64</v>
      </c>
      <c r="L34" s="119">
        <v>1</v>
      </c>
      <c r="M34" s="126"/>
      <c r="N34" s="69"/>
      <c r="O34" s="69"/>
    </row>
    <row r="35" spans="1:15" s="125" customFormat="1" ht="38.25" x14ac:dyDescent="0.2">
      <c r="A35" s="95">
        <v>28</v>
      </c>
      <c r="B35" s="119" t="s">
        <v>178</v>
      </c>
      <c r="C35" s="119"/>
      <c r="D35" s="119" t="s">
        <v>116</v>
      </c>
      <c r="E35" s="119" t="s">
        <v>183</v>
      </c>
      <c r="F35" s="119" t="s">
        <v>117</v>
      </c>
      <c r="G35" s="119" t="s">
        <v>118</v>
      </c>
      <c r="H35" s="119">
        <v>10.8</v>
      </c>
      <c r="I35" s="119">
        <v>1</v>
      </c>
      <c r="J35" s="119" t="s">
        <v>63</v>
      </c>
      <c r="K35" s="119" t="s">
        <v>64</v>
      </c>
      <c r="L35" s="119">
        <v>1</v>
      </c>
      <c r="M35" s="126"/>
      <c r="N35" s="69"/>
      <c r="O35" s="69"/>
    </row>
    <row r="36" spans="1:15" s="41" customFormat="1" ht="25.5" x14ac:dyDescent="0.2">
      <c r="A36" s="95">
        <v>29</v>
      </c>
      <c r="B36" s="119" t="s">
        <v>178</v>
      </c>
      <c r="C36" s="119"/>
      <c r="D36" s="119" t="s">
        <v>184</v>
      </c>
      <c r="E36" s="119" t="s">
        <v>185</v>
      </c>
      <c r="F36" s="119" t="s">
        <v>73</v>
      </c>
      <c r="G36" s="119" t="s">
        <v>186</v>
      </c>
      <c r="H36" s="119">
        <v>18.7</v>
      </c>
      <c r="I36" s="119">
        <v>1</v>
      </c>
      <c r="J36" s="119" t="s">
        <v>63</v>
      </c>
      <c r="K36" s="119" t="s">
        <v>64</v>
      </c>
      <c r="L36" s="119">
        <v>1</v>
      </c>
      <c r="M36" s="126"/>
      <c r="N36" s="69"/>
      <c r="O36" s="69"/>
    </row>
    <row r="37" spans="1:15" s="41" customFormat="1" ht="38.25" x14ac:dyDescent="0.2">
      <c r="A37" s="95">
        <v>30</v>
      </c>
      <c r="B37" s="119" t="s">
        <v>178</v>
      </c>
      <c r="C37" s="119"/>
      <c r="D37" s="119" t="s">
        <v>161</v>
      </c>
      <c r="E37" s="119" t="s">
        <v>187</v>
      </c>
      <c r="F37" s="119" t="s">
        <v>73</v>
      </c>
      <c r="G37" s="119" t="s">
        <v>163</v>
      </c>
      <c r="H37" s="119">
        <v>16</v>
      </c>
      <c r="I37" s="119">
        <v>1</v>
      </c>
      <c r="J37" s="119" t="s">
        <v>63</v>
      </c>
      <c r="K37" s="119" t="s">
        <v>64</v>
      </c>
      <c r="L37" s="119">
        <v>1</v>
      </c>
      <c r="M37" s="126"/>
      <c r="N37" s="69"/>
      <c r="O37" s="69"/>
    </row>
    <row r="38" spans="1:15" s="41" customFormat="1" ht="51" x14ac:dyDescent="0.2">
      <c r="A38" s="95">
        <v>31</v>
      </c>
      <c r="B38" s="119" t="s">
        <v>178</v>
      </c>
      <c r="C38" s="119"/>
      <c r="D38" s="119" t="s">
        <v>161</v>
      </c>
      <c r="E38" s="119" t="s">
        <v>240</v>
      </c>
      <c r="F38" s="119" t="s">
        <v>162</v>
      </c>
      <c r="G38" s="119" t="s">
        <v>163</v>
      </c>
      <c r="H38" s="119">
        <v>12</v>
      </c>
      <c r="I38" s="119">
        <v>1</v>
      </c>
      <c r="J38" s="119" t="s">
        <v>63</v>
      </c>
      <c r="K38" s="119" t="s">
        <v>64</v>
      </c>
      <c r="L38" s="119">
        <v>1</v>
      </c>
      <c r="M38" s="126"/>
      <c r="N38" s="69"/>
      <c r="O38" s="69"/>
    </row>
    <row r="39" spans="1:15" s="41" customFormat="1" ht="38.25" x14ac:dyDescent="0.2">
      <c r="A39" s="95">
        <v>32</v>
      </c>
      <c r="B39" s="119" t="s">
        <v>178</v>
      </c>
      <c r="C39" s="119"/>
      <c r="D39" s="119" t="s">
        <v>161</v>
      </c>
      <c r="E39" s="119" t="s">
        <v>188</v>
      </c>
      <c r="F39" s="119" t="s">
        <v>162</v>
      </c>
      <c r="G39" s="119" t="s">
        <v>163</v>
      </c>
      <c r="H39" s="119">
        <v>12</v>
      </c>
      <c r="I39" s="119">
        <v>1</v>
      </c>
      <c r="J39" s="119" t="s">
        <v>63</v>
      </c>
      <c r="K39" s="119" t="s">
        <v>64</v>
      </c>
      <c r="L39" s="119">
        <v>1</v>
      </c>
      <c r="M39" s="126"/>
      <c r="N39" s="69"/>
      <c r="O39" s="69"/>
    </row>
    <row r="40" spans="1:15" s="41" customFormat="1" ht="44.25" customHeight="1" x14ac:dyDescent="0.2">
      <c r="A40" s="95">
        <v>33</v>
      </c>
      <c r="B40" s="119" t="s">
        <v>178</v>
      </c>
      <c r="C40" s="119"/>
      <c r="D40" s="119" t="s">
        <v>191</v>
      </c>
      <c r="E40" s="119" t="s">
        <v>190</v>
      </c>
      <c r="F40" s="119" t="s">
        <v>154</v>
      </c>
      <c r="G40" s="119" t="s">
        <v>155</v>
      </c>
      <c r="H40" s="119">
        <v>14</v>
      </c>
      <c r="I40" s="119">
        <v>1</v>
      </c>
      <c r="J40" s="119" t="s">
        <v>63</v>
      </c>
      <c r="K40" s="119" t="s">
        <v>64</v>
      </c>
      <c r="L40" s="119">
        <v>1</v>
      </c>
      <c r="M40" s="126"/>
      <c r="N40" s="69"/>
      <c r="O40" s="69"/>
    </row>
    <row r="41" spans="1:15" s="41" customFormat="1" ht="38.25" x14ac:dyDescent="0.2">
      <c r="A41" s="95">
        <v>34</v>
      </c>
      <c r="B41" s="119" t="s">
        <v>178</v>
      </c>
      <c r="C41" s="119"/>
      <c r="D41" s="119" t="s">
        <v>167</v>
      </c>
      <c r="E41" s="119" t="s">
        <v>189</v>
      </c>
      <c r="F41" s="119" t="s">
        <v>99</v>
      </c>
      <c r="G41" s="119" t="s">
        <v>168</v>
      </c>
      <c r="H41" s="119">
        <v>20</v>
      </c>
      <c r="I41" s="119">
        <v>1</v>
      </c>
      <c r="J41" s="119" t="s">
        <v>63</v>
      </c>
      <c r="K41" s="119" t="s">
        <v>64</v>
      </c>
      <c r="L41" s="119">
        <v>1</v>
      </c>
      <c r="M41" s="126"/>
      <c r="N41" s="69"/>
      <c r="O41" s="69"/>
    </row>
    <row r="42" spans="1:15" s="41" customFormat="1" ht="38.25" x14ac:dyDescent="0.2">
      <c r="A42" s="95">
        <v>35</v>
      </c>
      <c r="B42" s="119" t="s">
        <v>192</v>
      </c>
      <c r="C42" s="119"/>
      <c r="D42" s="119" t="s">
        <v>161</v>
      </c>
      <c r="E42" s="119" t="s">
        <v>241</v>
      </c>
      <c r="F42" s="119" t="s">
        <v>162</v>
      </c>
      <c r="G42" s="119" t="s">
        <v>163</v>
      </c>
      <c r="H42" s="119">
        <v>16</v>
      </c>
      <c r="I42" s="119">
        <v>1</v>
      </c>
      <c r="J42" s="119" t="s">
        <v>63</v>
      </c>
      <c r="K42" s="119" t="s">
        <v>64</v>
      </c>
      <c r="L42" s="119">
        <v>1</v>
      </c>
      <c r="M42" s="126"/>
      <c r="N42" s="69"/>
      <c r="O42" s="69"/>
    </row>
    <row r="43" spans="1:15" s="41" customFormat="1" ht="38.25" x14ac:dyDescent="0.2">
      <c r="A43" s="95">
        <v>36</v>
      </c>
      <c r="B43" s="119" t="s">
        <v>192</v>
      </c>
      <c r="C43" s="119"/>
      <c r="D43" s="119" t="s">
        <v>161</v>
      </c>
      <c r="E43" s="119" t="s">
        <v>242</v>
      </c>
      <c r="F43" s="119" t="s">
        <v>162</v>
      </c>
      <c r="G43" s="119" t="s">
        <v>163</v>
      </c>
      <c r="H43" s="119">
        <v>16</v>
      </c>
      <c r="I43" s="119">
        <v>1</v>
      </c>
      <c r="J43" s="119" t="s">
        <v>63</v>
      </c>
      <c r="K43" s="119" t="s">
        <v>64</v>
      </c>
      <c r="L43" s="119">
        <v>1</v>
      </c>
      <c r="M43" s="126"/>
      <c r="N43" s="69"/>
      <c r="O43" s="69"/>
    </row>
    <row r="44" spans="1:15" s="41" customFormat="1" ht="38.25" x14ac:dyDescent="0.2">
      <c r="A44" s="95">
        <v>37</v>
      </c>
      <c r="B44" s="119" t="s">
        <v>192</v>
      </c>
      <c r="C44" s="119"/>
      <c r="D44" s="119" t="s">
        <v>161</v>
      </c>
      <c r="E44" s="119" t="s">
        <v>193</v>
      </c>
      <c r="F44" s="119" t="s">
        <v>162</v>
      </c>
      <c r="G44" s="119" t="s">
        <v>163</v>
      </c>
      <c r="H44" s="119">
        <v>16</v>
      </c>
      <c r="I44" s="119">
        <v>1</v>
      </c>
      <c r="J44" s="119" t="s">
        <v>63</v>
      </c>
      <c r="K44" s="119" t="s">
        <v>64</v>
      </c>
      <c r="L44" s="119">
        <v>1</v>
      </c>
      <c r="M44" s="126"/>
      <c r="N44" s="69"/>
      <c r="O44" s="69"/>
    </row>
    <row r="45" spans="1:15" s="41" customFormat="1" ht="38.25" x14ac:dyDescent="0.2">
      <c r="A45" s="95">
        <v>38</v>
      </c>
      <c r="B45" s="119" t="s">
        <v>192</v>
      </c>
      <c r="C45" s="144"/>
      <c r="D45" s="119" t="s">
        <v>161</v>
      </c>
      <c r="E45" s="119" t="s">
        <v>243</v>
      </c>
      <c r="F45" s="119" t="s">
        <v>162</v>
      </c>
      <c r="G45" s="119" t="s">
        <v>163</v>
      </c>
      <c r="H45" s="119">
        <v>16</v>
      </c>
      <c r="I45" s="145">
        <v>1</v>
      </c>
      <c r="J45" s="119" t="s">
        <v>63</v>
      </c>
      <c r="K45" s="119" t="s">
        <v>64</v>
      </c>
      <c r="L45" s="119">
        <v>1</v>
      </c>
      <c r="M45" s="144"/>
      <c r="N45" s="69"/>
      <c r="O45" s="69"/>
    </row>
    <row r="46" spans="1:15" s="41" customFormat="1" ht="38.25" x14ac:dyDescent="0.2">
      <c r="A46" s="95">
        <v>39</v>
      </c>
      <c r="B46" s="119" t="s">
        <v>192</v>
      </c>
      <c r="C46" s="144"/>
      <c r="D46" s="119" t="s">
        <v>161</v>
      </c>
      <c r="E46" s="119" t="s">
        <v>194</v>
      </c>
      <c r="F46" s="119" t="s">
        <v>162</v>
      </c>
      <c r="G46" s="119" t="s">
        <v>163</v>
      </c>
      <c r="H46" s="145">
        <v>16</v>
      </c>
      <c r="I46" s="145">
        <v>1</v>
      </c>
      <c r="J46" s="119" t="s">
        <v>63</v>
      </c>
      <c r="K46" s="119" t="s">
        <v>64</v>
      </c>
      <c r="L46" s="119">
        <v>1</v>
      </c>
      <c r="M46" s="145"/>
      <c r="N46" s="69"/>
      <c r="O46" s="69"/>
    </row>
    <row r="47" spans="1:15" s="41" customFormat="1" ht="38.25" x14ac:dyDescent="0.2">
      <c r="A47" s="95">
        <v>40</v>
      </c>
      <c r="B47" s="119" t="s">
        <v>192</v>
      </c>
      <c r="C47" s="119"/>
      <c r="D47" s="119" t="s">
        <v>195</v>
      </c>
      <c r="E47" s="119" t="s">
        <v>196</v>
      </c>
      <c r="F47" s="119" t="s">
        <v>73</v>
      </c>
      <c r="G47" s="119" t="s">
        <v>186</v>
      </c>
      <c r="H47" s="119">
        <v>17</v>
      </c>
      <c r="I47" s="119">
        <v>1</v>
      </c>
      <c r="J47" s="119" t="s">
        <v>63</v>
      </c>
      <c r="K47" s="119" t="s">
        <v>64</v>
      </c>
      <c r="L47" s="119">
        <v>1</v>
      </c>
      <c r="M47" s="126"/>
      <c r="N47" s="69"/>
      <c r="O47" s="69"/>
    </row>
    <row r="48" spans="1:15" s="127" customFormat="1" ht="49.5" x14ac:dyDescent="0.25">
      <c r="A48" s="131"/>
      <c r="B48" s="147" t="s">
        <v>3</v>
      </c>
      <c r="C48" s="123" t="s">
        <v>10</v>
      </c>
      <c r="D48" s="123" t="s">
        <v>10</v>
      </c>
      <c r="E48" s="123" t="s">
        <v>10</v>
      </c>
      <c r="F48" s="123" t="s">
        <v>10</v>
      </c>
      <c r="G48" s="123" t="s">
        <v>10</v>
      </c>
      <c r="H48" s="52">
        <f>H7+H8+H9+H10+H11+H12+H13+H14+H15+H16+H17+H18+H19+H20+H21+H22+H23+H24+H25+H26+H27+H28+H29+H30+H31+H32+H34+H35+H36+H37+H38+H39+H40+H41+H42+H43+H44+H45+H46+H47</f>
        <v>923.66</v>
      </c>
      <c r="I48" s="52">
        <f>SUM(I7:I47)</f>
        <v>63</v>
      </c>
      <c r="J48" s="52"/>
      <c r="K48" s="52"/>
      <c r="L48" s="52">
        <v>55</v>
      </c>
      <c r="M48" s="132"/>
      <c r="N48" s="132"/>
      <c r="O48" s="132"/>
    </row>
    <row r="49" spans="1:15" ht="17.25" x14ac:dyDescent="0.3">
      <c r="A49" s="198" t="s">
        <v>5</v>
      </c>
      <c r="B49" s="199"/>
      <c r="C49" s="44"/>
      <c r="D49" s="44"/>
      <c r="E49" s="44"/>
      <c r="F49" s="44"/>
      <c r="G49" s="44"/>
      <c r="H49" s="148"/>
      <c r="I49" s="148"/>
      <c r="J49" s="148"/>
      <c r="K49" s="148"/>
      <c r="L49" s="148"/>
      <c r="M49" s="135"/>
      <c r="N49" s="135"/>
      <c r="O49" s="135"/>
    </row>
    <row r="50" spans="1:15" ht="16.5" x14ac:dyDescent="0.25">
      <c r="A50" s="148"/>
      <c r="B50" s="149"/>
      <c r="C50" s="44"/>
      <c r="D50" s="44"/>
      <c r="E50" s="44"/>
      <c r="F50" s="44"/>
      <c r="G50" s="44"/>
      <c r="H50" s="148"/>
      <c r="I50" s="148"/>
      <c r="J50" s="148"/>
      <c r="K50" s="148"/>
      <c r="L50" s="148"/>
      <c r="M50" s="135"/>
      <c r="N50" s="135"/>
      <c r="O50" s="135"/>
    </row>
    <row r="51" spans="1:15" ht="16.5" x14ac:dyDescent="0.25">
      <c r="A51" s="200" t="s">
        <v>11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35"/>
      <c r="N51" s="135"/>
      <c r="O51" s="135"/>
    </row>
    <row r="52" spans="1:15" ht="16.5" x14ac:dyDescent="0.25">
      <c r="A52" s="148"/>
      <c r="B52" s="149"/>
      <c r="C52" s="44"/>
      <c r="D52" s="44"/>
      <c r="E52" s="44"/>
      <c r="F52" s="44"/>
      <c r="G52" s="44"/>
      <c r="H52" s="148"/>
      <c r="I52" s="148"/>
      <c r="J52" s="148"/>
      <c r="K52" s="148"/>
      <c r="L52" s="148"/>
      <c r="M52" s="135"/>
      <c r="N52" s="135"/>
      <c r="O52" s="135"/>
    </row>
    <row r="53" spans="1:15" x14ac:dyDescent="0.2">
      <c r="A53" s="150" t="s">
        <v>39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35"/>
      <c r="N53" s="135"/>
      <c r="O53" s="135"/>
    </row>
    <row r="54" spans="1:15" x14ac:dyDescent="0.2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35"/>
      <c r="N54" s="135"/>
      <c r="O54" s="135"/>
    </row>
    <row r="55" spans="1:15" x14ac:dyDescent="0.2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</row>
    <row r="56" spans="1:15" ht="12.75" customHeight="1" x14ac:dyDescent="0.2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</row>
    <row r="57" spans="1:15" ht="18.75" customHeight="1" x14ac:dyDescent="0.2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</row>
  </sheetData>
  <autoFilter ref="A6:I6"/>
  <mergeCells count="18">
    <mergeCell ref="J5:J6"/>
    <mergeCell ref="K5:K6"/>
    <mergeCell ref="A1:O1"/>
    <mergeCell ref="A5:A6"/>
    <mergeCell ref="A56:O57"/>
    <mergeCell ref="A49:B49"/>
    <mergeCell ref="A51:L51"/>
    <mergeCell ref="A3:O3"/>
    <mergeCell ref="F5:F6"/>
    <mergeCell ref="E5:E6"/>
    <mergeCell ref="D5:D6"/>
    <mergeCell ref="C5:C6"/>
    <mergeCell ref="B5:B6"/>
    <mergeCell ref="M5:O5"/>
    <mergeCell ref="L5:L6"/>
    <mergeCell ref="I5:I6"/>
    <mergeCell ref="H5:H6"/>
    <mergeCell ref="G5:G6"/>
  </mergeCells>
  <phoneticPr fontId="2" type="noConversion"/>
  <pageMargins left="0.15748031496062992" right="0.15748031496062992" top="0.98425196850393704" bottom="0.59055118110236227" header="0.51181102362204722" footer="0.51181102362204722"/>
  <pageSetup paperSize="9" scale="6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topLeftCell="A4" zoomScale="86" zoomScaleNormal="83" zoomScaleSheetLayoutView="86" workbookViewId="0">
      <selection activeCell="H9" sqref="H9"/>
    </sheetView>
  </sheetViews>
  <sheetFormatPr defaultColWidth="9.140625" defaultRowHeight="12.75" x14ac:dyDescent="0.2"/>
  <cols>
    <col min="1" max="1" width="6" style="2" customWidth="1"/>
    <col min="2" max="2" width="19.140625" style="2" customWidth="1"/>
    <col min="3" max="3" width="14" style="2" customWidth="1"/>
    <col min="4" max="4" width="16.85546875" style="2" customWidth="1"/>
    <col min="5" max="5" width="22.42578125" style="2" customWidth="1"/>
    <col min="6" max="6" width="17.5703125" style="2" customWidth="1"/>
    <col min="7" max="7" width="14.7109375" style="2" customWidth="1"/>
    <col min="8" max="8" width="14" style="2" customWidth="1"/>
    <col min="9" max="9" width="17.42578125" style="2" hidden="1" customWidth="1"/>
    <col min="10" max="11" width="14.28515625" style="2" customWidth="1"/>
    <col min="12" max="12" width="16.28515625" style="2" customWidth="1"/>
    <col min="13" max="13" width="10" style="2" customWidth="1"/>
    <col min="14" max="14" width="10.140625" style="2" customWidth="1"/>
    <col min="15" max="15" width="10.28515625" style="2" customWidth="1"/>
    <col min="16" max="16384" width="9.140625" style="2"/>
  </cols>
  <sheetData>
    <row r="1" spans="1:15" ht="16.5" x14ac:dyDescent="0.25">
      <c r="A1" s="187" t="s">
        <v>28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6.5" x14ac:dyDescent="0.25">
      <c r="A2" s="20"/>
      <c r="B2" s="20"/>
      <c r="C2" s="20"/>
      <c r="D2" s="20"/>
      <c r="E2" s="20"/>
      <c r="F2" s="20"/>
      <c r="G2" s="23"/>
      <c r="H2" s="23"/>
      <c r="I2" s="23"/>
      <c r="J2" s="23"/>
      <c r="K2" s="23"/>
      <c r="L2" s="23"/>
      <c r="M2" s="23"/>
    </row>
    <row r="3" spans="1:15" ht="63" customHeight="1" x14ac:dyDescent="0.2">
      <c r="A3" s="170" t="s">
        <v>272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 ht="16.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0"/>
    </row>
    <row r="5" spans="1:15" s="1" customFormat="1" ht="64.5" customHeight="1" x14ac:dyDescent="0.25">
      <c r="A5" s="179" t="s">
        <v>0</v>
      </c>
      <c r="B5" s="179" t="s">
        <v>1</v>
      </c>
      <c r="C5" s="179" t="s">
        <v>2</v>
      </c>
      <c r="D5" s="179" t="s">
        <v>12</v>
      </c>
      <c r="E5" s="179" t="s">
        <v>43</v>
      </c>
      <c r="F5" s="179" t="s">
        <v>42</v>
      </c>
      <c r="G5" s="179" t="s">
        <v>7</v>
      </c>
      <c r="H5" s="179" t="s">
        <v>4</v>
      </c>
      <c r="I5" s="179" t="s">
        <v>24</v>
      </c>
      <c r="J5" s="180" t="s">
        <v>45</v>
      </c>
      <c r="K5" s="180" t="s">
        <v>46</v>
      </c>
      <c r="L5" s="188" t="s">
        <v>44</v>
      </c>
      <c r="M5" s="174" t="s">
        <v>37</v>
      </c>
      <c r="N5" s="175"/>
      <c r="O5" s="176"/>
    </row>
    <row r="6" spans="1:15" ht="116.25" customHeight="1" x14ac:dyDescent="0.2">
      <c r="A6" s="179"/>
      <c r="B6" s="179"/>
      <c r="C6" s="179"/>
      <c r="D6" s="179"/>
      <c r="E6" s="179"/>
      <c r="F6" s="179"/>
      <c r="G6" s="179"/>
      <c r="H6" s="179"/>
      <c r="I6" s="179"/>
      <c r="J6" s="181"/>
      <c r="K6" s="181"/>
      <c r="L6" s="189"/>
      <c r="M6" s="89" t="s">
        <v>35</v>
      </c>
      <c r="N6" s="89" t="s">
        <v>36</v>
      </c>
      <c r="O6" s="89" t="s">
        <v>16</v>
      </c>
    </row>
    <row r="7" spans="1:15" ht="63.75" x14ac:dyDescent="0.25">
      <c r="A7" s="107">
        <v>1</v>
      </c>
      <c r="B7" s="108" t="s">
        <v>200</v>
      </c>
      <c r="C7" s="108"/>
      <c r="D7" s="107" t="s">
        <v>201</v>
      </c>
      <c r="E7" s="107" t="s">
        <v>202</v>
      </c>
      <c r="F7" s="107" t="s">
        <v>203</v>
      </c>
      <c r="G7" s="107" t="s">
        <v>52</v>
      </c>
      <c r="H7" s="107">
        <v>100</v>
      </c>
      <c r="I7" s="107"/>
      <c r="J7" s="107" t="s">
        <v>92</v>
      </c>
      <c r="K7" s="101"/>
      <c r="L7" s="107">
        <v>3</v>
      </c>
      <c r="M7" s="101"/>
      <c r="N7" s="83"/>
      <c r="O7" s="83"/>
    </row>
    <row r="8" spans="1:15" ht="63.75" x14ac:dyDescent="0.25">
      <c r="A8" s="107">
        <v>2</v>
      </c>
      <c r="B8" s="108" t="s">
        <v>204</v>
      </c>
      <c r="C8" s="108"/>
      <c r="D8" s="107" t="s">
        <v>205</v>
      </c>
      <c r="E8" s="107" t="s">
        <v>206</v>
      </c>
      <c r="F8" s="107" t="s">
        <v>203</v>
      </c>
      <c r="G8" s="107" t="s">
        <v>52</v>
      </c>
      <c r="H8" s="107">
        <v>61.7</v>
      </c>
      <c r="I8" s="107"/>
      <c r="J8" s="107" t="s">
        <v>92</v>
      </c>
      <c r="K8" s="101"/>
      <c r="L8" s="107">
        <v>2</v>
      </c>
      <c r="M8" s="101"/>
      <c r="N8" s="83"/>
      <c r="O8" s="83"/>
    </row>
    <row r="9" spans="1:15" ht="59.25" customHeight="1" x14ac:dyDescent="0.25">
      <c r="A9" s="107">
        <v>3</v>
      </c>
      <c r="B9" s="108" t="s">
        <v>204</v>
      </c>
      <c r="C9" s="108"/>
      <c r="D9" s="107" t="s">
        <v>207</v>
      </c>
      <c r="E9" s="107" t="s">
        <v>208</v>
      </c>
      <c r="F9" s="107" t="s">
        <v>203</v>
      </c>
      <c r="G9" s="107" t="s">
        <v>209</v>
      </c>
      <c r="H9" s="107">
        <v>14.1</v>
      </c>
      <c r="I9" s="107"/>
      <c r="J9" s="107" t="s">
        <v>92</v>
      </c>
      <c r="K9" s="101"/>
      <c r="L9" s="107">
        <v>3</v>
      </c>
      <c r="M9" s="101"/>
      <c r="N9" s="83"/>
      <c r="O9" s="83"/>
    </row>
    <row r="10" spans="1:15" ht="16.5" hidden="1" x14ac:dyDescent="0.25">
      <c r="A10" s="48"/>
      <c r="B10" s="42"/>
      <c r="C10" s="42"/>
      <c r="D10" s="42"/>
      <c r="E10" s="42"/>
      <c r="F10" s="42"/>
      <c r="G10" s="42"/>
      <c r="H10" s="48"/>
      <c r="I10" s="48"/>
      <c r="J10" s="48"/>
      <c r="K10" s="48"/>
      <c r="L10" s="48"/>
      <c r="M10" s="83"/>
      <c r="N10" s="83"/>
      <c r="O10" s="83"/>
    </row>
    <row r="11" spans="1:15" ht="16.5" hidden="1" x14ac:dyDescent="0.25">
      <c r="A11" s="48"/>
      <c r="B11" s="42"/>
      <c r="C11" s="42"/>
      <c r="D11" s="42"/>
      <c r="E11" s="42"/>
      <c r="F11" s="42"/>
      <c r="G11" s="42"/>
      <c r="H11" s="48"/>
      <c r="I11" s="48"/>
      <c r="J11" s="48"/>
      <c r="K11" s="48"/>
      <c r="L11" s="48"/>
      <c r="M11" s="56"/>
      <c r="N11" s="56"/>
      <c r="O11" s="56"/>
    </row>
    <row r="12" spans="1:15" ht="16.5" hidden="1" x14ac:dyDescent="0.2">
      <c r="A12" s="48"/>
      <c r="B12" s="42"/>
      <c r="C12" s="42"/>
      <c r="D12" s="42"/>
      <c r="E12" s="42"/>
      <c r="F12" s="42"/>
      <c r="G12" s="42"/>
      <c r="H12" s="48"/>
      <c r="I12" s="48"/>
      <c r="J12" s="48"/>
      <c r="K12" s="48"/>
      <c r="L12" s="48"/>
      <c r="M12" s="69"/>
      <c r="N12" s="69"/>
      <c r="O12" s="69"/>
    </row>
    <row r="13" spans="1:15" ht="16.5" hidden="1" x14ac:dyDescent="0.2">
      <c r="A13" s="48"/>
      <c r="B13" s="42"/>
      <c r="C13" s="42"/>
      <c r="D13" s="42"/>
      <c r="E13" s="42"/>
      <c r="F13" s="42"/>
      <c r="G13" s="42"/>
      <c r="H13" s="48"/>
      <c r="I13" s="48"/>
      <c r="J13" s="48"/>
      <c r="K13" s="48"/>
      <c r="L13" s="48"/>
      <c r="M13" s="69"/>
      <c r="N13" s="69"/>
      <c r="O13" s="69"/>
    </row>
    <row r="14" spans="1:15" ht="16.5" hidden="1" x14ac:dyDescent="0.2">
      <c r="A14" s="48"/>
      <c r="B14" s="42"/>
      <c r="C14" s="42"/>
      <c r="D14" s="42"/>
      <c r="E14" s="42"/>
      <c r="F14" s="42"/>
      <c r="G14" s="42"/>
      <c r="H14" s="48"/>
      <c r="I14" s="48"/>
      <c r="J14" s="48"/>
      <c r="K14" s="48"/>
      <c r="L14" s="48"/>
      <c r="M14" s="69"/>
      <c r="N14" s="69"/>
      <c r="O14" s="69"/>
    </row>
    <row r="15" spans="1:15" ht="16.5" hidden="1" x14ac:dyDescent="0.2">
      <c r="A15" s="48"/>
      <c r="B15" s="42"/>
      <c r="C15" s="42"/>
      <c r="D15" s="42"/>
      <c r="E15" s="42"/>
      <c r="F15" s="42"/>
      <c r="G15" s="42"/>
      <c r="H15" s="48"/>
      <c r="I15" s="48"/>
      <c r="J15" s="48"/>
      <c r="K15" s="48"/>
      <c r="L15" s="48"/>
      <c r="M15" s="69"/>
      <c r="N15" s="69"/>
      <c r="O15" s="69"/>
    </row>
    <row r="16" spans="1:15" ht="16.5" hidden="1" x14ac:dyDescent="0.2">
      <c r="A16" s="51"/>
      <c r="B16" s="47"/>
      <c r="C16" s="52"/>
      <c r="D16" s="52"/>
      <c r="E16" s="42"/>
      <c r="F16" s="42"/>
      <c r="G16" s="42"/>
      <c r="H16" s="49"/>
      <c r="I16" s="49"/>
      <c r="J16" s="49"/>
      <c r="K16" s="49"/>
      <c r="L16" s="49"/>
      <c r="M16" s="68"/>
      <c r="N16" s="68"/>
      <c r="O16" s="68"/>
    </row>
    <row r="17" spans="1:15" ht="47.25" x14ac:dyDescent="0.25">
      <c r="A17" s="26"/>
      <c r="B17" s="57" t="s">
        <v>3</v>
      </c>
      <c r="C17" s="123" t="s">
        <v>10</v>
      </c>
      <c r="D17" s="123" t="s">
        <v>10</v>
      </c>
      <c r="E17" s="123" t="s">
        <v>10</v>
      </c>
      <c r="F17" s="123" t="s">
        <v>10</v>
      </c>
      <c r="G17" s="123" t="s">
        <v>10</v>
      </c>
      <c r="H17" s="52">
        <v>175.8</v>
      </c>
      <c r="I17" s="49"/>
      <c r="J17" s="49"/>
      <c r="K17" s="49"/>
      <c r="L17" s="49">
        <v>8</v>
      </c>
      <c r="M17" s="68"/>
      <c r="N17" s="68"/>
      <c r="O17" s="68"/>
    </row>
    <row r="19" spans="1:15" ht="16.5" x14ac:dyDescent="0.25">
      <c r="A19" s="172" t="s">
        <v>11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</row>
    <row r="20" spans="1:15" ht="16.5" x14ac:dyDescent="0.25">
      <c r="A20" s="29"/>
      <c r="B20" s="30"/>
      <c r="C20" s="31"/>
      <c r="D20" s="31"/>
      <c r="E20" s="31"/>
      <c r="F20" s="31"/>
      <c r="G20" s="31"/>
      <c r="H20" s="29"/>
      <c r="I20" s="29"/>
      <c r="J20" s="29"/>
      <c r="K20" s="29"/>
      <c r="L20" s="29"/>
    </row>
    <row r="21" spans="1:15" ht="12.75" customHeight="1" x14ac:dyDescent="0.25">
      <c r="A21" s="190" t="s">
        <v>39</v>
      </c>
      <c r="B21" s="190"/>
      <c r="C21" s="190"/>
      <c r="D21" s="190"/>
      <c r="E21" s="190"/>
      <c r="F21" s="190"/>
      <c r="G21" s="190"/>
      <c r="H21" s="55"/>
      <c r="I21" s="55"/>
      <c r="J21" s="55"/>
      <c r="K21" s="55"/>
      <c r="L21" s="55"/>
      <c r="M21" s="55"/>
      <c r="N21" s="55"/>
      <c r="O21" s="55"/>
    </row>
    <row r="22" spans="1:15" ht="18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</sheetData>
  <autoFilter ref="A5:I5"/>
  <mergeCells count="17">
    <mergeCell ref="K5:K6"/>
    <mergeCell ref="A21:G21"/>
    <mergeCell ref="M5:O5"/>
    <mergeCell ref="A19:L19"/>
    <mergeCell ref="A3:O3"/>
    <mergeCell ref="A1:O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L5:L6"/>
    <mergeCell ref="J5:J6"/>
  </mergeCells>
  <phoneticPr fontId="2" type="noConversion"/>
  <pageMargins left="0.35433070866141736" right="0.35433070866141736" top="0.98425196850393704" bottom="0.98425196850393704" header="0.51181102362204722" footer="0.51181102362204722"/>
  <pageSetup paperSize="9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8</vt:i4>
      </vt:variant>
    </vt:vector>
  </HeadingPairs>
  <TitlesOfParts>
    <vt:vector size="22" baseType="lpstr">
      <vt:lpstr>Ремонт, окраска и пошив обуви</vt:lpstr>
      <vt:lpstr>Ремонт и пошив...изделий</vt:lpstr>
      <vt:lpstr>Ремонт и тех.обслуж. аппар-ры</vt:lpstr>
      <vt:lpstr>Изгот-е и ремонт мебели</vt:lpstr>
      <vt:lpstr>Услуги фотоателье.......</vt:lpstr>
      <vt:lpstr>Хим.оч. и крашение, усл.прачеч.</vt:lpstr>
      <vt:lpstr>Услуги бань</vt:lpstr>
      <vt:lpstr>Услуги парикм.</vt:lpstr>
      <vt:lpstr>Услуги предприятий по прокату</vt:lpstr>
      <vt:lpstr>Рит., обрядовые услуги</vt:lpstr>
      <vt:lpstr>Тех. обслуживание и ремонт</vt:lpstr>
      <vt:lpstr>Строительство и ремонт жилья</vt:lpstr>
      <vt:lpstr>Иные</vt:lpstr>
      <vt:lpstr>Основные понятия</vt:lpstr>
      <vt:lpstr>'Изгот-е и ремонт мебели'!Область_печати</vt:lpstr>
      <vt:lpstr>'Основные понятия'!Область_печати</vt:lpstr>
      <vt:lpstr>'Ремонт и пошив...изделий'!Область_печати</vt:lpstr>
      <vt:lpstr>'Ремонт и тех.обслуж. аппар-ры'!Область_печати</vt:lpstr>
      <vt:lpstr>'Рит., обрядовые услуги'!Область_печати</vt:lpstr>
      <vt:lpstr>'Услуги предприятий по прокату'!Область_печати</vt:lpstr>
      <vt:lpstr>'Услуги фотоателье.......'!Область_печати</vt:lpstr>
      <vt:lpstr>'Хим.оч. и крашение, усл.прачеч.'!Область_печати</vt:lpstr>
    </vt:vector>
  </TitlesOfParts>
  <Company>AdmHMAO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LukyanchikovaEV</dc:creator>
  <cp:lastModifiedBy>Альбина Мукашова</cp:lastModifiedBy>
  <cp:lastPrinted>2025-10-20T10:44:36Z</cp:lastPrinted>
  <dcterms:created xsi:type="dcterms:W3CDTF">2009-03-26T06:10:07Z</dcterms:created>
  <dcterms:modified xsi:type="dcterms:W3CDTF">2026-03-17T04:23:49Z</dcterms:modified>
</cp:coreProperties>
</file>